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 tabRatio="919" activeTab="3"/>
  </bookViews>
  <sheets>
    <sheet name="General data" sheetId="1" r:id="rId1"/>
    <sheet name="Part 1,2" sheetId="2" r:id="rId2"/>
    <sheet name="Part 2,1" sheetId="10" r:id="rId3"/>
    <sheet name="Price prediction" sheetId="11" r:id="rId4"/>
    <sheet name="MAD,MSE,MAPE" sheetId="12" r:id="rId5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154" i="12" l="1"/>
  <c r="J154" i="12"/>
  <c r="K154" i="12"/>
  <c r="L154" i="12"/>
  <c r="M154" i="12"/>
  <c r="N154" i="12"/>
  <c r="O154" i="12"/>
  <c r="P154" i="12"/>
  <c r="Q154" i="12"/>
  <c r="R154" i="12"/>
  <c r="S154" i="12"/>
  <c r="T154" i="12"/>
  <c r="U154" i="12"/>
  <c r="V154" i="12"/>
  <c r="W154" i="12"/>
  <c r="X154" i="12"/>
  <c r="Y154" i="12"/>
  <c r="H154" i="12"/>
  <c r="Y4" i="12"/>
  <c r="Y5" i="12"/>
  <c r="Y6" i="12"/>
  <c r="Y7" i="12"/>
  <c r="Y8" i="12"/>
  <c r="Y9" i="12"/>
  <c r="Y10" i="12"/>
  <c r="Y11" i="12"/>
  <c r="Y12" i="12"/>
  <c r="Y13" i="12"/>
  <c r="Y14" i="12"/>
  <c r="Y15" i="12"/>
  <c r="Y16" i="12"/>
  <c r="Y17" i="12"/>
  <c r="Y18" i="12"/>
  <c r="Y19" i="12"/>
  <c r="Y20" i="12"/>
  <c r="Y21" i="12"/>
  <c r="Y22" i="12"/>
  <c r="Y23" i="12"/>
  <c r="Y24" i="12"/>
  <c r="Y25" i="12"/>
  <c r="Y26" i="12"/>
  <c r="Y27" i="12"/>
  <c r="Y28" i="12"/>
  <c r="Y29" i="12"/>
  <c r="Y30" i="12"/>
  <c r="Y31" i="12"/>
  <c r="Y32" i="12"/>
  <c r="Y33" i="12"/>
  <c r="Y34" i="12"/>
  <c r="Y35" i="12"/>
  <c r="Y36" i="12"/>
  <c r="Y37" i="12"/>
  <c r="Y38" i="12"/>
  <c r="Y39" i="12"/>
  <c r="Y40" i="12"/>
  <c r="Y41" i="12"/>
  <c r="Y42" i="12"/>
  <c r="Y43" i="12"/>
  <c r="Y44" i="12"/>
  <c r="Y45" i="12"/>
  <c r="Y46" i="12"/>
  <c r="Y47" i="12"/>
  <c r="Y48" i="12"/>
  <c r="Y49" i="12"/>
  <c r="Y50" i="12"/>
  <c r="Y51" i="12"/>
  <c r="Y52" i="12"/>
  <c r="Y53" i="12"/>
  <c r="Y54" i="12"/>
  <c r="Y55" i="12"/>
  <c r="Y56" i="12"/>
  <c r="Y57" i="12"/>
  <c r="Y58" i="12"/>
  <c r="Y59" i="12"/>
  <c r="Y60" i="12"/>
  <c r="Y61" i="12"/>
  <c r="Y62" i="12"/>
  <c r="Y63" i="12"/>
  <c r="Y64" i="12"/>
  <c r="Y65" i="12"/>
  <c r="Y66" i="12"/>
  <c r="Y67" i="12"/>
  <c r="Y68" i="12"/>
  <c r="Y69" i="12"/>
  <c r="Y70" i="12"/>
  <c r="Y71" i="12"/>
  <c r="Y72" i="12"/>
  <c r="Y73" i="12"/>
  <c r="Y74" i="12"/>
  <c r="Y75" i="12"/>
  <c r="Y76" i="12"/>
  <c r="Y77" i="12"/>
  <c r="Y78" i="12"/>
  <c r="Y79" i="12"/>
  <c r="Y80" i="12"/>
  <c r="Y81" i="12"/>
  <c r="Y82" i="12"/>
  <c r="Y83" i="12"/>
  <c r="Y84" i="12"/>
  <c r="Y85" i="12"/>
  <c r="Y86" i="12"/>
  <c r="Y87" i="12"/>
  <c r="Y88" i="12"/>
  <c r="Y89" i="12"/>
  <c r="Y90" i="12"/>
  <c r="Y91" i="12"/>
  <c r="Y92" i="12"/>
  <c r="Y93" i="12"/>
  <c r="Y94" i="12"/>
  <c r="Y95" i="12"/>
  <c r="Y96" i="12"/>
  <c r="Y97" i="12"/>
  <c r="Y98" i="12"/>
  <c r="Y99" i="12"/>
  <c r="Y100" i="12"/>
  <c r="Y101" i="12"/>
  <c r="Y102" i="12"/>
  <c r="Y103" i="12"/>
  <c r="Y104" i="12"/>
  <c r="Y105" i="12"/>
  <c r="Y106" i="12"/>
  <c r="Y107" i="12"/>
  <c r="Y108" i="12"/>
  <c r="Y109" i="12"/>
  <c r="Y110" i="12"/>
  <c r="Y111" i="12"/>
  <c r="Y112" i="12"/>
  <c r="Y113" i="12"/>
  <c r="Y114" i="12"/>
  <c r="Y115" i="12"/>
  <c r="Y116" i="12"/>
  <c r="Y117" i="12"/>
  <c r="Y118" i="12"/>
  <c r="Y119" i="12"/>
  <c r="Y120" i="12"/>
  <c r="Y121" i="12"/>
  <c r="Y122" i="12"/>
  <c r="Y123" i="12"/>
  <c r="Y124" i="12"/>
  <c r="Y125" i="12"/>
  <c r="Y126" i="12"/>
  <c r="Y127" i="12"/>
  <c r="Y128" i="12"/>
  <c r="Y129" i="12"/>
  <c r="Y130" i="12"/>
  <c r="Y131" i="12"/>
  <c r="Y132" i="12"/>
  <c r="Y133" i="12"/>
  <c r="Y134" i="12"/>
  <c r="Y135" i="12"/>
  <c r="Y136" i="12"/>
  <c r="Y137" i="12"/>
  <c r="Y138" i="12"/>
  <c r="Y139" i="12"/>
  <c r="Y140" i="12"/>
  <c r="Y141" i="12"/>
  <c r="Y142" i="12"/>
  <c r="Y143" i="12"/>
  <c r="Y144" i="12"/>
  <c r="Y145" i="12"/>
  <c r="Y146" i="12"/>
  <c r="Y147" i="12"/>
  <c r="Y148" i="12"/>
  <c r="Y149" i="12"/>
  <c r="Y150" i="12"/>
  <c r="Y151" i="12"/>
  <c r="Y152" i="12"/>
  <c r="X4" i="12"/>
  <c r="X5" i="12"/>
  <c r="X6" i="12"/>
  <c r="X7" i="12"/>
  <c r="X8" i="12"/>
  <c r="X9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X31" i="12"/>
  <c r="X32" i="12"/>
  <c r="X33" i="12"/>
  <c r="X34" i="12"/>
  <c r="X35" i="12"/>
  <c r="X36" i="12"/>
  <c r="X37" i="12"/>
  <c r="X38" i="12"/>
  <c r="X39" i="12"/>
  <c r="X40" i="12"/>
  <c r="X41" i="12"/>
  <c r="X42" i="12"/>
  <c r="X43" i="12"/>
  <c r="X44" i="12"/>
  <c r="X45" i="12"/>
  <c r="X46" i="12"/>
  <c r="X47" i="12"/>
  <c r="X48" i="12"/>
  <c r="X49" i="12"/>
  <c r="X50" i="12"/>
  <c r="X51" i="12"/>
  <c r="X52" i="12"/>
  <c r="X53" i="12"/>
  <c r="X54" i="12"/>
  <c r="X55" i="12"/>
  <c r="X56" i="12"/>
  <c r="X57" i="12"/>
  <c r="X58" i="12"/>
  <c r="X59" i="12"/>
  <c r="X60" i="12"/>
  <c r="X61" i="12"/>
  <c r="X62" i="12"/>
  <c r="X63" i="12"/>
  <c r="X64" i="12"/>
  <c r="X65" i="12"/>
  <c r="X66" i="12"/>
  <c r="X67" i="12"/>
  <c r="X68" i="12"/>
  <c r="X69" i="12"/>
  <c r="X70" i="12"/>
  <c r="X71" i="12"/>
  <c r="X72" i="12"/>
  <c r="X73" i="12"/>
  <c r="X74" i="12"/>
  <c r="X75" i="12"/>
  <c r="X76" i="12"/>
  <c r="X77" i="12"/>
  <c r="X78" i="12"/>
  <c r="X79" i="12"/>
  <c r="X80" i="12"/>
  <c r="X81" i="12"/>
  <c r="X82" i="12"/>
  <c r="X83" i="12"/>
  <c r="X84" i="12"/>
  <c r="X85" i="12"/>
  <c r="X86" i="12"/>
  <c r="X87" i="12"/>
  <c r="X88" i="12"/>
  <c r="X89" i="12"/>
  <c r="X90" i="12"/>
  <c r="X91" i="12"/>
  <c r="X92" i="12"/>
  <c r="X93" i="12"/>
  <c r="X94" i="12"/>
  <c r="X95" i="12"/>
  <c r="X96" i="12"/>
  <c r="X97" i="12"/>
  <c r="X98" i="12"/>
  <c r="X99" i="12"/>
  <c r="X100" i="12"/>
  <c r="X101" i="12"/>
  <c r="X102" i="12"/>
  <c r="X103" i="12"/>
  <c r="X104" i="12"/>
  <c r="X105" i="12"/>
  <c r="X106" i="12"/>
  <c r="X107" i="12"/>
  <c r="X108" i="12"/>
  <c r="X109" i="12"/>
  <c r="X110" i="12"/>
  <c r="X111" i="12"/>
  <c r="X112" i="12"/>
  <c r="X113" i="12"/>
  <c r="X114" i="12"/>
  <c r="X115" i="12"/>
  <c r="X116" i="12"/>
  <c r="X117" i="12"/>
  <c r="X118" i="12"/>
  <c r="X119" i="12"/>
  <c r="X120" i="12"/>
  <c r="X121" i="12"/>
  <c r="X122" i="12"/>
  <c r="X123" i="12"/>
  <c r="X124" i="12"/>
  <c r="X125" i="12"/>
  <c r="X126" i="12"/>
  <c r="X127" i="12"/>
  <c r="X128" i="12"/>
  <c r="X129" i="12"/>
  <c r="X130" i="12"/>
  <c r="X131" i="12"/>
  <c r="X132" i="12"/>
  <c r="X133" i="12"/>
  <c r="X134" i="12"/>
  <c r="X135" i="12"/>
  <c r="X136" i="12"/>
  <c r="X137" i="12"/>
  <c r="X138" i="12"/>
  <c r="X139" i="12"/>
  <c r="X140" i="12"/>
  <c r="X141" i="12"/>
  <c r="X142" i="12"/>
  <c r="X143" i="12"/>
  <c r="X144" i="12"/>
  <c r="X145" i="12"/>
  <c r="X146" i="12"/>
  <c r="X147" i="12"/>
  <c r="X148" i="12"/>
  <c r="X149" i="12"/>
  <c r="X150" i="12"/>
  <c r="X151" i="12"/>
  <c r="X152" i="12"/>
  <c r="W4" i="12"/>
  <c r="W5" i="12"/>
  <c r="W6" i="12"/>
  <c r="W7" i="12"/>
  <c r="W8" i="12"/>
  <c r="W9" i="12"/>
  <c r="W10" i="12"/>
  <c r="W11" i="12"/>
  <c r="W12" i="12"/>
  <c r="W13" i="12"/>
  <c r="W14" i="12"/>
  <c r="W15" i="12"/>
  <c r="W16" i="12"/>
  <c r="W17" i="12"/>
  <c r="W18" i="12"/>
  <c r="W19" i="12"/>
  <c r="W20" i="12"/>
  <c r="W21" i="12"/>
  <c r="W22" i="12"/>
  <c r="W23" i="12"/>
  <c r="W24" i="12"/>
  <c r="W25" i="12"/>
  <c r="W26" i="12"/>
  <c r="W27" i="12"/>
  <c r="W28" i="12"/>
  <c r="W29" i="12"/>
  <c r="W30" i="12"/>
  <c r="W31" i="12"/>
  <c r="W32" i="12"/>
  <c r="W33" i="12"/>
  <c r="W34" i="12"/>
  <c r="W35" i="12"/>
  <c r="W36" i="12"/>
  <c r="W37" i="12"/>
  <c r="W38" i="12"/>
  <c r="W39" i="12"/>
  <c r="W40" i="12"/>
  <c r="W41" i="12"/>
  <c r="W42" i="12"/>
  <c r="W43" i="12"/>
  <c r="W44" i="12"/>
  <c r="W45" i="12"/>
  <c r="W46" i="12"/>
  <c r="W47" i="12"/>
  <c r="W48" i="12"/>
  <c r="W49" i="12"/>
  <c r="W50" i="12"/>
  <c r="W51" i="12"/>
  <c r="W52" i="12"/>
  <c r="W53" i="12"/>
  <c r="W54" i="12"/>
  <c r="W55" i="12"/>
  <c r="W56" i="12"/>
  <c r="W57" i="12"/>
  <c r="W58" i="12"/>
  <c r="W59" i="12"/>
  <c r="W60" i="12"/>
  <c r="W61" i="12"/>
  <c r="W62" i="12"/>
  <c r="W63" i="12"/>
  <c r="W64" i="12"/>
  <c r="W65" i="12"/>
  <c r="W66" i="12"/>
  <c r="W67" i="12"/>
  <c r="W68" i="12"/>
  <c r="W69" i="12"/>
  <c r="W70" i="12"/>
  <c r="W71" i="12"/>
  <c r="W72" i="12"/>
  <c r="W73" i="12"/>
  <c r="W74" i="12"/>
  <c r="W75" i="12"/>
  <c r="W76" i="12"/>
  <c r="W77" i="12"/>
  <c r="W78" i="12"/>
  <c r="W79" i="12"/>
  <c r="W80" i="12"/>
  <c r="W81" i="12"/>
  <c r="W82" i="12"/>
  <c r="W83" i="12"/>
  <c r="W84" i="12"/>
  <c r="W85" i="12"/>
  <c r="W86" i="12"/>
  <c r="W87" i="12"/>
  <c r="W88" i="12"/>
  <c r="W89" i="12"/>
  <c r="W90" i="12"/>
  <c r="W91" i="12"/>
  <c r="W92" i="12"/>
  <c r="W93" i="12"/>
  <c r="W94" i="12"/>
  <c r="W95" i="12"/>
  <c r="W96" i="12"/>
  <c r="W97" i="12"/>
  <c r="W98" i="12"/>
  <c r="W99" i="12"/>
  <c r="W100" i="12"/>
  <c r="W101" i="12"/>
  <c r="W102" i="12"/>
  <c r="W103" i="12"/>
  <c r="W104" i="12"/>
  <c r="W105" i="12"/>
  <c r="W106" i="12"/>
  <c r="W107" i="12"/>
  <c r="W108" i="12"/>
  <c r="W109" i="12"/>
  <c r="W110" i="12"/>
  <c r="W111" i="12"/>
  <c r="W112" i="12"/>
  <c r="W113" i="12"/>
  <c r="W114" i="12"/>
  <c r="W115" i="12"/>
  <c r="W116" i="12"/>
  <c r="W117" i="12"/>
  <c r="W118" i="12"/>
  <c r="W119" i="12"/>
  <c r="W120" i="12"/>
  <c r="W121" i="12"/>
  <c r="W122" i="12"/>
  <c r="W123" i="12"/>
  <c r="W124" i="12"/>
  <c r="W125" i="12"/>
  <c r="W126" i="12"/>
  <c r="W127" i="12"/>
  <c r="W128" i="12"/>
  <c r="W129" i="12"/>
  <c r="W130" i="12"/>
  <c r="W131" i="12"/>
  <c r="W132" i="12"/>
  <c r="W133" i="12"/>
  <c r="W134" i="12"/>
  <c r="W135" i="12"/>
  <c r="W136" i="12"/>
  <c r="W137" i="12"/>
  <c r="W138" i="12"/>
  <c r="W139" i="12"/>
  <c r="W140" i="12"/>
  <c r="W141" i="12"/>
  <c r="W142" i="12"/>
  <c r="W143" i="12"/>
  <c r="W144" i="12"/>
  <c r="W145" i="12"/>
  <c r="W146" i="12"/>
  <c r="W147" i="12"/>
  <c r="W148" i="12"/>
  <c r="W149" i="12"/>
  <c r="W150" i="12"/>
  <c r="W151" i="12"/>
  <c r="W152" i="12"/>
  <c r="V4" i="12"/>
  <c r="V5" i="12"/>
  <c r="V6" i="12"/>
  <c r="V7" i="12"/>
  <c r="V8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23" i="12"/>
  <c r="V24" i="12"/>
  <c r="V25" i="12"/>
  <c r="V26" i="12"/>
  <c r="V27" i="12"/>
  <c r="V28" i="12"/>
  <c r="V29" i="12"/>
  <c r="V30" i="12"/>
  <c r="V31" i="12"/>
  <c r="V32" i="12"/>
  <c r="V33" i="12"/>
  <c r="V34" i="12"/>
  <c r="V35" i="12"/>
  <c r="V36" i="12"/>
  <c r="V37" i="12"/>
  <c r="V38" i="12"/>
  <c r="V39" i="12"/>
  <c r="V40" i="12"/>
  <c r="V41" i="12"/>
  <c r="V42" i="12"/>
  <c r="V43" i="12"/>
  <c r="V44" i="12"/>
  <c r="V45" i="12"/>
  <c r="V46" i="12"/>
  <c r="V47" i="12"/>
  <c r="V48" i="12"/>
  <c r="V49" i="12"/>
  <c r="V50" i="12"/>
  <c r="V51" i="12"/>
  <c r="V52" i="12"/>
  <c r="V53" i="12"/>
  <c r="V54" i="12"/>
  <c r="V55" i="12"/>
  <c r="V56" i="12"/>
  <c r="V57" i="12"/>
  <c r="V58" i="12"/>
  <c r="V59" i="12"/>
  <c r="V60" i="12"/>
  <c r="V61" i="12"/>
  <c r="V62" i="12"/>
  <c r="V63" i="12"/>
  <c r="V64" i="12"/>
  <c r="V65" i="12"/>
  <c r="V66" i="12"/>
  <c r="V67" i="12"/>
  <c r="V68" i="12"/>
  <c r="V69" i="12"/>
  <c r="V70" i="12"/>
  <c r="V71" i="12"/>
  <c r="V72" i="12"/>
  <c r="V73" i="12"/>
  <c r="V74" i="12"/>
  <c r="V75" i="12"/>
  <c r="V76" i="12"/>
  <c r="V77" i="12"/>
  <c r="V78" i="12"/>
  <c r="V79" i="12"/>
  <c r="V80" i="12"/>
  <c r="V81" i="12"/>
  <c r="V82" i="12"/>
  <c r="V83" i="12"/>
  <c r="V84" i="12"/>
  <c r="V85" i="12"/>
  <c r="V86" i="12"/>
  <c r="V87" i="12"/>
  <c r="V88" i="12"/>
  <c r="V89" i="12"/>
  <c r="V90" i="12"/>
  <c r="V91" i="12"/>
  <c r="V92" i="12"/>
  <c r="V93" i="12"/>
  <c r="V94" i="12"/>
  <c r="V95" i="12"/>
  <c r="V96" i="12"/>
  <c r="V97" i="12"/>
  <c r="V98" i="12"/>
  <c r="V99" i="12"/>
  <c r="V100" i="12"/>
  <c r="V101" i="12"/>
  <c r="V102" i="12"/>
  <c r="V103" i="12"/>
  <c r="V104" i="12"/>
  <c r="V105" i="12"/>
  <c r="V106" i="12"/>
  <c r="V107" i="12"/>
  <c r="V108" i="12"/>
  <c r="V109" i="12"/>
  <c r="V110" i="12"/>
  <c r="V111" i="12"/>
  <c r="V112" i="12"/>
  <c r="V113" i="12"/>
  <c r="V114" i="12"/>
  <c r="V115" i="12"/>
  <c r="V116" i="12"/>
  <c r="V117" i="12"/>
  <c r="V118" i="12"/>
  <c r="V119" i="12"/>
  <c r="V120" i="12"/>
  <c r="V121" i="12"/>
  <c r="V122" i="12"/>
  <c r="V123" i="12"/>
  <c r="V124" i="12"/>
  <c r="V125" i="12"/>
  <c r="V126" i="12"/>
  <c r="V127" i="12"/>
  <c r="V128" i="12"/>
  <c r="V129" i="12"/>
  <c r="V130" i="12"/>
  <c r="V131" i="12"/>
  <c r="V132" i="12"/>
  <c r="V133" i="12"/>
  <c r="V134" i="12"/>
  <c r="V135" i="12"/>
  <c r="V136" i="12"/>
  <c r="V137" i="12"/>
  <c r="V138" i="12"/>
  <c r="V139" i="12"/>
  <c r="V140" i="12"/>
  <c r="V141" i="12"/>
  <c r="V142" i="12"/>
  <c r="V143" i="12"/>
  <c r="V144" i="12"/>
  <c r="V145" i="12"/>
  <c r="V146" i="12"/>
  <c r="V147" i="12"/>
  <c r="V148" i="12"/>
  <c r="V149" i="12"/>
  <c r="V150" i="12"/>
  <c r="V151" i="12"/>
  <c r="V152" i="12"/>
  <c r="U4" i="12"/>
  <c r="U5" i="12"/>
  <c r="U6" i="12"/>
  <c r="U7" i="12"/>
  <c r="U8" i="1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2" i="12"/>
  <c r="U93" i="12"/>
  <c r="U94" i="12"/>
  <c r="U95" i="12"/>
  <c r="U96" i="12"/>
  <c r="U97" i="12"/>
  <c r="U98" i="12"/>
  <c r="U99" i="12"/>
  <c r="U100" i="12"/>
  <c r="U101" i="12"/>
  <c r="U102" i="12"/>
  <c r="U103" i="12"/>
  <c r="U104" i="12"/>
  <c r="U105" i="12"/>
  <c r="U106" i="12"/>
  <c r="U107" i="12"/>
  <c r="U108" i="12"/>
  <c r="U109" i="12"/>
  <c r="U110" i="12"/>
  <c r="U111" i="12"/>
  <c r="U112" i="12"/>
  <c r="U113" i="12"/>
  <c r="U114" i="12"/>
  <c r="U115" i="12"/>
  <c r="U116" i="12"/>
  <c r="U117" i="12"/>
  <c r="U118" i="12"/>
  <c r="U119" i="12"/>
  <c r="U120" i="12"/>
  <c r="U121" i="12"/>
  <c r="U122" i="12"/>
  <c r="U123" i="12"/>
  <c r="U124" i="12"/>
  <c r="U125" i="12"/>
  <c r="U126" i="12"/>
  <c r="U127" i="12"/>
  <c r="U128" i="12"/>
  <c r="U129" i="12"/>
  <c r="U130" i="12"/>
  <c r="U131" i="12"/>
  <c r="U132" i="12"/>
  <c r="U133" i="12"/>
  <c r="U134" i="12"/>
  <c r="U135" i="12"/>
  <c r="U136" i="12"/>
  <c r="U137" i="12"/>
  <c r="U138" i="12"/>
  <c r="U139" i="12"/>
  <c r="U140" i="12"/>
  <c r="U141" i="12"/>
  <c r="U142" i="12"/>
  <c r="U143" i="12"/>
  <c r="U144" i="12"/>
  <c r="U145" i="12"/>
  <c r="U146" i="12"/>
  <c r="U147" i="12"/>
  <c r="U148" i="12"/>
  <c r="U149" i="12"/>
  <c r="U150" i="12"/>
  <c r="U151" i="12"/>
  <c r="U152" i="12"/>
  <c r="T4" i="12"/>
  <c r="T5" i="12"/>
  <c r="T6" i="12"/>
  <c r="T7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23" i="12"/>
  <c r="T24" i="12"/>
  <c r="T25" i="12"/>
  <c r="T26" i="12"/>
  <c r="T27" i="12"/>
  <c r="T28" i="12"/>
  <c r="T29" i="12"/>
  <c r="T30" i="12"/>
  <c r="T31" i="12"/>
  <c r="T32" i="12"/>
  <c r="T33" i="12"/>
  <c r="T34" i="12"/>
  <c r="T35" i="12"/>
  <c r="T36" i="12"/>
  <c r="T37" i="12"/>
  <c r="T38" i="12"/>
  <c r="T39" i="12"/>
  <c r="T40" i="12"/>
  <c r="T41" i="12"/>
  <c r="T42" i="12"/>
  <c r="T43" i="12"/>
  <c r="T44" i="12"/>
  <c r="T45" i="12"/>
  <c r="T46" i="12"/>
  <c r="T47" i="12"/>
  <c r="T48" i="12"/>
  <c r="T49" i="12"/>
  <c r="T50" i="12"/>
  <c r="T51" i="12"/>
  <c r="T52" i="12"/>
  <c r="T53" i="12"/>
  <c r="T54" i="12"/>
  <c r="T55" i="12"/>
  <c r="T56" i="12"/>
  <c r="T57" i="12"/>
  <c r="T58" i="12"/>
  <c r="T59" i="12"/>
  <c r="T60" i="12"/>
  <c r="T61" i="12"/>
  <c r="T62" i="12"/>
  <c r="T63" i="12"/>
  <c r="T64" i="12"/>
  <c r="T65" i="12"/>
  <c r="T66" i="12"/>
  <c r="T67" i="12"/>
  <c r="T68" i="12"/>
  <c r="T69" i="12"/>
  <c r="T70" i="12"/>
  <c r="T71" i="12"/>
  <c r="T72" i="12"/>
  <c r="T73" i="12"/>
  <c r="T74" i="12"/>
  <c r="T75" i="12"/>
  <c r="T76" i="12"/>
  <c r="T77" i="12"/>
  <c r="T78" i="12"/>
  <c r="T79" i="12"/>
  <c r="T80" i="12"/>
  <c r="T81" i="12"/>
  <c r="T82" i="12"/>
  <c r="T83" i="12"/>
  <c r="T84" i="12"/>
  <c r="T85" i="12"/>
  <c r="T86" i="12"/>
  <c r="T87" i="12"/>
  <c r="T88" i="12"/>
  <c r="T89" i="12"/>
  <c r="T90" i="12"/>
  <c r="T91" i="12"/>
  <c r="T92" i="12"/>
  <c r="T93" i="12"/>
  <c r="T94" i="12"/>
  <c r="T95" i="12"/>
  <c r="T96" i="12"/>
  <c r="T97" i="12"/>
  <c r="T98" i="12"/>
  <c r="T99" i="12"/>
  <c r="T100" i="12"/>
  <c r="T101" i="12"/>
  <c r="T102" i="12"/>
  <c r="T103" i="12"/>
  <c r="T104" i="12"/>
  <c r="T105" i="12"/>
  <c r="T106" i="12"/>
  <c r="T107" i="12"/>
  <c r="T108" i="12"/>
  <c r="T109" i="12"/>
  <c r="T110" i="12"/>
  <c r="T111" i="12"/>
  <c r="T112" i="12"/>
  <c r="T113" i="12"/>
  <c r="T114" i="12"/>
  <c r="T115" i="12"/>
  <c r="T116" i="12"/>
  <c r="T117" i="12"/>
  <c r="T118" i="12"/>
  <c r="T119" i="12"/>
  <c r="T120" i="12"/>
  <c r="T121" i="12"/>
  <c r="T122" i="12"/>
  <c r="T123" i="12"/>
  <c r="T124" i="12"/>
  <c r="T125" i="12"/>
  <c r="T126" i="12"/>
  <c r="T127" i="12"/>
  <c r="T128" i="12"/>
  <c r="T129" i="12"/>
  <c r="T130" i="12"/>
  <c r="T131" i="12"/>
  <c r="T132" i="12"/>
  <c r="T133" i="12"/>
  <c r="T134" i="12"/>
  <c r="T135" i="12"/>
  <c r="T136" i="12"/>
  <c r="T137" i="12"/>
  <c r="T138" i="12"/>
  <c r="T139" i="12"/>
  <c r="T140" i="12"/>
  <c r="T141" i="12"/>
  <c r="T142" i="12"/>
  <c r="T143" i="12"/>
  <c r="T144" i="12"/>
  <c r="T145" i="12"/>
  <c r="T146" i="12"/>
  <c r="T147" i="12"/>
  <c r="T148" i="12"/>
  <c r="T149" i="12"/>
  <c r="T150" i="12"/>
  <c r="T151" i="12"/>
  <c r="T152" i="12"/>
  <c r="Y3" i="12"/>
  <c r="X3" i="12"/>
  <c r="W3" i="12"/>
  <c r="V3" i="12"/>
  <c r="U3" i="12"/>
  <c r="T3" i="12"/>
  <c r="S4" i="12"/>
  <c r="S5" i="12"/>
  <c r="S6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38" i="12"/>
  <c r="S139" i="12"/>
  <c r="S140" i="12"/>
  <c r="S141" i="12"/>
  <c r="S142" i="12"/>
  <c r="S143" i="12"/>
  <c r="S144" i="12"/>
  <c r="S145" i="12"/>
  <c r="S146" i="12"/>
  <c r="S147" i="12"/>
  <c r="S148" i="12"/>
  <c r="S149" i="12"/>
  <c r="S150" i="12"/>
  <c r="S151" i="12"/>
  <c r="S152" i="12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49" i="12"/>
  <c r="R50" i="12"/>
  <c r="R51" i="12"/>
  <c r="R52" i="12"/>
  <c r="R53" i="12"/>
  <c r="R54" i="12"/>
  <c r="R55" i="12"/>
  <c r="R56" i="12"/>
  <c r="R57" i="12"/>
  <c r="R58" i="12"/>
  <c r="R59" i="12"/>
  <c r="R60" i="12"/>
  <c r="R61" i="12"/>
  <c r="R62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3" i="12"/>
  <c r="R84" i="12"/>
  <c r="R85" i="12"/>
  <c r="R86" i="12"/>
  <c r="R87" i="12"/>
  <c r="R88" i="12"/>
  <c r="R89" i="12"/>
  <c r="R90" i="12"/>
  <c r="R91" i="12"/>
  <c r="R92" i="12"/>
  <c r="R93" i="12"/>
  <c r="R94" i="12"/>
  <c r="R95" i="12"/>
  <c r="R96" i="12"/>
  <c r="R97" i="12"/>
  <c r="R98" i="12"/>
  <c r="R99" i="12"/>
  <c r="R100" i="12"/>
  <c r="R101" i="12"/>
  <c r="R102" i="12"/>
  <c r="R103" i="12"/>
  <c r="R104" i="12"/>
  <c r="R105" i="12"/>
  <c r="R106" i="12"/>
  <c r="R107" i="12"/>
  <c r="R108" i="12"/>
  <c r="R109" i="12"/>
  <c r="R110" i="12"/>
  <c r="R111" i="12"/>
  <c r="R112" i="12"/>
  <c r="R113" i="12"/>
  <c r="R114" i="12"/>
  <c r="R115" i="12"/>
  <c r="R116" i="12"/>
  <c r="R117" i="12"/>
  <c r="R118" i="12"/>
  <c r="R119" i="12"/>
  <c r="R120" i="12"/>
  <c r="R121" i="12"/>
  <c r="R122" i="12"/>
  <c r="R123" i="12"/>
  <c r="R124" i="12"/>
  <c r="R125" i="12"/>
  <c r="R126" i="12"/>
  <c r="R127" i="12"/>
  <c r="R128" i="12"/>
  <c r="R129" i="12"/>
  <c r="R130" i="12"/>
  <c r="R131" i="12"/>
  <c r="R132" i="12"/>
  <c r="R133" i="12"/>
  <c r="R134" i="12"/>
  <c r="R135" i="12"/>
  <c r="R136" i="12"/>
  <c r="R137" i="12"/>
  <c r="R138" i="12"/>
  <c r="R139" i="12"/>
  <c r="R140" i="12"/>
  <c r="R141" i="12"/>
  <c r="R142" i="12"/>
  <c r="R143" i="12"/>
  <c r="R144" i="12"/>
  <c r="R145" i="12"/>
  <c r="R146" i="12"/>
  <c r="R147" i="12"/>
  <c r="R148" i="12"/>
  <c r="R149" i="12"/>
  <c r="R150" i="12"/>
  <c r="R151" i="12"/>
  <c r="R152" i="12"/>
  <c r="Q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58" i="12"/>
  <c r="Q59" i="12"/>
  <c r="Q60" i="12"/>
  <c r="Q61" i="12"/>
  <c r="Q62" i="12"/>
  <c r="Q63" i="12"/>
  <c r="Q64" i="12"/>
  <c r="Q65" i="12"/>
  <c r="Q66" i="12"/>
  <c r="Q67" i="12"/>
  <c r="Q68" i="12"/>
  <c r="Q69" i="12"/>
  <c r="Q70" i="12"/>
  <c r="Q71" i="12"/>
  <c r="Q72" i="12"/>
  <c r="Q73" i="12"/>
  <c r="Q74" i="12"/>
  <c r="Q75" i="12"/>
  <c r="Q76" i="12"/>
  <c r="Q77" i="12"/>
  <c r="Q78" i="12"/>
  <c r="Q79" i="12"/>
  <c r="Q80" i="12"/>
  <c r="Q81" i="12"/>
  <c r="Q82" i="12"/>
  <c r="Q83" i="12"/>
  <c r="Q84" i="12"/>
  <c r="Q85" i="12"/>
  <c r="Q86" i="12"/>
  <c r="Q87" i="12"/>
  <c r="Q88" i="12"/>
  <c r="Q89" i="12"/>
  <c r="Q90" i="12"/>
  <c r="Q91" i="12"/>
  <c r="Q92" i="12"/>
  <c r="Q93" i="12"/>
  <c r="Q94" i="12"/>
  <c r="Q95" i="12"/>
  <c r="Q96" i="12"/>
  <c r="Q97" i="12"/>
  <c r="Q98" i="12"/>
  <c r="Q99" i="12"/>
  <c r="Q100" i="12"/>
  <c r="Q101" i="12"/>
  <c r="Q102" i="12"/>
  <c r="Q103" i="12"/>
  <c r="Q104" i="12"/>
  <c r="Q105" i="12"/>
  <c r="Q106" i="12"/>
  <c r="Q107" i="12"/>
  <c r="Q108" i="12"/>
  <c r="Q109" i="12"/>
  <c r="Q110" i="12"/>
  <c r="Q111" i="12"/>
  <c r="Q112" i="12"/>
  <c r="Q113" i="12"/>
  <c r="Q114" i="12"/>
  <c r="Q115" i="12"/>
  <c r="Q116" i="12"/>
  <c r="Q117" i="12"/>
  <c r="Q118" i="12"/>
  <c r="Q119" i="12"/>
  <c r="Q120" i="12"/>
  <c r="Q121" i="12"/>
  <c r="Q122" i="12"/>
  <c r="Q123" i="12"/>
  <c r="Q124" i="12"/>
  <c r="Q125" i="12"/>
  <c r="Q126" i="12"/>
  <c r="Q127" i="12"/>
  <c r="Q128" i="12"/>
  <c r="Q129" i="12"/>
  <c r="Q130" i="12"/>
  <c r="Q131" i="12"/>
  <c r="Q132" i="12"/>
  <c r="Q133" i="12"/>
  <c r="Q134" i="12"/>
  <c r="Q135" i="12"/>
  <c r="Q136" i="12"/>
  <c r="Q137" i="12"/>
  <c r="Q138" i="12"/>
  <c r="Q139" i="12"/>
  <c r="Q140" i="12"/>
  <c r="Q141" i="12"/>
  <c r="Q142" i="12"/>
  <c r="Q143" i="12"/>
  <c r="Q144" i="12"/>
  <c r="Q145" i="12"/>
  <c r="Q146" i="12"/>
  <c r="Q147" i="12"/>
  <c r="Q148" i="12"/>
  <c r="Q149" i="12"/>
  <c r="Q150" i="12"/>
  <c r="Q151" i="12"/>
  <c r="Q152" i="12"/>
  <c r="P4" i="12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28" i="12"/>
  <c r="P129" i="12"/>
  <c r="P130" i="12"/>
  <c r="P131" i="12"/>
  <c r="P132" i="12"/>
  <c r="P133" i="12"/>
  <c r="P134" i="12"/>
  <c r="P135" i="12"/>
  <c r="P136" i="12"/>
  <c r="P137" i="12"/>
  <c r="P138" i="12"/>
  <c r="P139" i="12"/>
  <c r="P140" i="12"/>
  <c r="P141" i="12"/>
  <c r="P142" i="12"/>
  <c r="P143" i="12"/>
  <c r="P144" i="12"/>
  <c r="P145" i="12"/>
  <c r="P146" i="12"/>
  <c r="P147" i="12"/>
  <c r="P148" i="12"/>
  <c r="P149" i="12"/>
  <c r="P150" i="12"/>
  <c r="P151" i="12"/>
  <c r="P152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O104" i="12"/>
  <c r="O105" i="12"/>
  <c r="O106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6" i="12"/>
  <c r="O127" i="12"/>
  <c r="O128" i="12"/>
  <c r="O129" i="12"/>
  <c r="O130" i="12"/>
  <c r="O131" i="12"/>
  <c r="O132" i="12"/>
  <c r="O133" i="12"/>
  <c r="O134" i="12"/>
  <c r="O135" i="12"/>
  <c r="O136" i="12"/>
  <c r="O137" i="12"/>
  <c r="O138" i="12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N4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N138" i="12"/>
  <c r="N139" i="12"/>
  <c r="N140" i="12"/>
  <c r="N141" i="12"/>
  <c r="N142" i="12"/>
  <c r="N143" i="12"/>
  <c r="N144" i="12"/>
  <c r="N145" i="12"/>
  <c r="N146" i="12"/>
  <c r="N147" i="12"/>
  <c r="N148" i="12"/>
  <c r="N149" i="12"/>
  <c r="N150" i="12"/>
  <c r="N151" i="12"/>
  <c r="N152" i="12"/>
  <c r="O3" i="12"/>
  <c r="P3" i="12"/>
  <c r="Q3" i="12"/>
  <c r="R3" i="12"/>
  <c r="S3" i="12"/>
  <c r="N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46" i="12"/>
  <c r="M47" i="12"/>
  <c r="M48" i="12"/>
  <c r="M49" i="12"/>
  <c r="M50" i="12"/>
  <c r="M51" i="12"/>
  <c r="M52" i="12"/>
  <c r="M53" i="12"/>
  <c r="M54" i="12"/>
  <c r="M55" i="12"/>
  <c r="M56" i="12"/>
  <c r="M57" i="12"/>
  <c r="M58" i="12"/>
  <c r="M59" i="12"/>
  <c r="M60" i="12"/>
  <c r="M61" i="12"/>
  <c r="M62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M81" i="12"/>
  <c r="M82" i="12"/>
  <c r="M83" i="12"/>
  <c r="M84" i="12"/>
  <c r="M85" i="12"/>
  <c r="M86" i="12"/>
  <c r="M87" i="12"/>
  <c r="M88" i="12"/>
  <c r="M89" i="12"/>
  <c r="M90" i="12"/>
  <c r="M91" i="12"/>
  <c r="M92" i="12"/>
  <c r="M93" i="12"/>
  <c r="M94" i="12"/>
  <c r="M95" i="12"/>
  <c r="M96" i="12"/>
  <c r="M97" i="12"/>
  <c r="M98" i="12"/>
  <c r="M99" i="12"/>
  <c r="M100" i="12"/>
  <c r="M101" i="12"/>
  <c r="M102" i="12"/>
  <c r="M103" i="12"/>
  <c r="M104" i="12"/>
  <c r="M105" i="12"/>
  <c r="M106" i="12"/>
  <c r="M107" i="12"/>
  <c r="M108" i="12"/>
  <c r="M109" i="12"/>
  <c r="M110" i="12"/>
  <c r="M111" i="12"/>
  <c r="M112" i="12"/>
  <c r="M113" i="12"/>
  <c r="M114" i="12"/>
  <c r="M115" i="12"/>
  <c r="M116" i="12"/>
  <c r="M117" i="12"/>
  <c r="M118" i="12"/>
  <c r="M119" i="12"/>
  <c r="M120" i="12"/>
  <c r="M121" i="12"/>
  <c r="M122" i="12"/>
  <c r="M123" i="12"/>
  <c r="M124" i="12"/>
  <c r="M125" i="12"/>
  <c r="M126" i="12"/>
  <c r="M127" i="12"/>
  <c r="M128" i="12"/>
  <c r="M129" i="12"/>
  <c r="M130" i="12"/>
  <c r="M131" i="12"/>
  <c r="M132" i="12"/>
  <c r="M133" i="12"/>
  <c r="M134" i="12"/>
  <c r="M135" i="12"/>
  <c r="M136" i="12"/>
  <c r="M137" i="12"/>
  <c r="M138" i="12"/>
  <c r="M139" i="12"/>
  <c r="M140" i="12"/>
  <c r="M141" i="12"/>
  <c r="M142" i="12"/>
  <c r="M143" i="12"/>
  <c r="M144" i="12"/>
  <c r="M145" i="12"/>
  <c r="M146" i="12"/>
  <c r="M147" i="12"/>
  <c r="M148" i="12"/>
  <c r="M149" i="12"/>
  <c r="M150" i="12"/>
  <c r="M151" i="12"/>
  <c r="M152" i="12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L104" i="12"/>
  <c r="L105" i="12"/>
  <c r="L106" i="12"/>
  <c r="L107" i="12"/>
  <c r="L108" i="12"/>
  <c r="L109" i="12"/>
  <c r="L110" i="12"/>
  <c r="L111" i="12"/>
  <c r="L112" i="12"/>
  <c r="L113" i="12"/>
  <c r="L114" i="12"/>
  <c r="L115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128" i="12"/>
  <c r="L129" i="12"/>
  <c r="L130" i="12"/>
  <c r="L131" i="12"/>
  <c r="L132" i="12"/>
  <c r="L133" i="12"/>
  <c r="L134" i="12"/>
  <c r="L135" i="12"/>
  <c r="L136" i="12"/>
  <c r="L137" i="12"/>
  <c r="L138" i="12"/>
  <c r="L139" i="12"/>
  <c r="L140" i="12"/>
  <c r="L141" i="12"/>
  <c r="L142" i="12"/>
  <c r="L143" i="12"/>
  <c r="L144" i="12"/>
  <c r="L145" i="12"/>
  <c r="L146" i="12"/>
  <c r="L147" i="12"/>
  <c r="L148" i="12"/>
  <c r="L149" i="12"/>
  <c r="L150" i="12"/>
  <c r="L151" i="12"/>
  <c r="L152" i="12"/>
  <c r="K4" i="12"/>
  <c r="K5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K50" i="12"/>
  <c r="K51" i="12"/>
  <c r="K52" i="12"/>
  <c r="K53" i="12"/>
  <c r="K54" i="12"/>
  <c r="K55" i="12"/>
  <c r="K56" i="12"/>
  <c r="K57" i="12"/>
  <c r="K58" i="12"/>
  <c r="K59" i="12"/>
  <c r="K60" i="12"/>
  <c r="K61" i="12"/>
  <c r="K62" i="12"/>
  <c r="K63" i="12"/>
  <c r="K64" i="12"/>
  <c r="K65" i="12"/>
  <c r="K66" i="12"/>
  <c r="K67" i="12"/>
  <c r="K68" i="12"/>
  <c r="K69" i="12"/>
  <c r="K70" i="12"/>
  <c r="K71" i="12"/>
  <c r="K72" i="12"/>
  <c r="K73" i="12"/>
  <c r="K74" i="12"/>
  <c r="K75" i="12"/>
  <c r="K76" i="12"/>
  <c r="K77" i="12"/>
  <c r="K78" i="12"/>
  <c r="K79" i="12"/>
  <c r="K80" i="12"/>
  <c r="K81" i="12"/>
  <c r="K82" i="12"/>
  <c r="K83" i="12"/>
  <c r="K84" i="12"/>
  <c r="K85" i="12"/>
  <c r="K86" i="12"/>
  <c r="K87" i="12"/>
  <c r="K88" i="12"/>
  <c r="K89" i="12"/>
  <c r="K90" i="12"/>
  <c r="K91" i="12"/>
  <c r="K92" i="12"/>
  <c r="K93" i="12"/>
  <c r="K94" i="12"/>
  <c r="K95" i="12"/>
  <c r="K96" i="12"/>
  <c r="K97" i="12"/>
  <c r="K98" i="12"/>
  <c r="K99" i="12"/>
  <c r="K100" i="12"/>
  <c r="K101" i="12"/>
  <c r="K102" i="12"/>
  <c r="K103" i="12"/>
  <c r="K104" i="12"/>
  <c r="K105" i="12"/>
  <c r="K106" i="12"/>
  <c r="K107" i="12"/>
  <c r="K108" i="12"/>
  <c r="K109" i="12"/>
  <c r="K110" i="12"/>
  <c r="K111" i="12"/>
  <c r="K112" i="12"/>
  <c r="K113" i="12"/>
  <c r="K114" i="12"/>
  <c r="K115" i="12"/>
  <c r="K116" i="12"/>
  <c r="K117" i="12"/>
  <c r="K118" i="12"/>
  <c r="K119" i="12"/>
  <c r="K120" i="12"/>
  <c r="K121" i="12"/>
  <c r="K122" i="12"/>
  <c r="K123" i="12"/>
  <c r="K124" i="12"/>
  <c r="K125" i="12"/>
  <c r="K126" i="12"/>
  <c r="K127" i="12"/>
  <c r="K128" i="12"/>
  <c r="K129" i="12"/>
  <c r="K130" i="12"/>
  <c r="K131" i="12"/>
  <c r="K132" i="12"/>
  <c r="K133" i="12"/>
  <c r="K134" i="12"/>
  <c r="K135" i="12"/>
  <c r="K136" i="12"/>
  <c r="K137" i="12"/>
  <c r="K138" i="12"/>
  <c r="K139" i="12"/>
  <c r="K140" i="12"/>
  <c r="K141" i="12"/>
  <c r="K142" i="12"/>
  <c r="K143" i="12"/>
  <c r="K144" i="12"/>
  <c r="K145" i="12"/>
  <c r="K146" i="12"/>
  <c r="K147" i="12"/>
  <c r="K148" i="12"/>
  <c r="K149" i="12"/>
  <c r="K150" i="12"/>
  <c r="K151" i="12"/>
  <c r="K152" i="12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J110" i="12"/>
  <c r="J111" i="12"/>
  <c r="J112" i="12"/>
  <c r="J113" i="12"/>
  <c r="J114" i="12"/>
  <c r="J115" i="12"/>
  <c r="J116" i="12"/>
  <c r="J117" i="12"/>
  <c r="J118" i="12"/>
  <c r="J119" i="12"/>
  <c r="J120" i="12"/>
  <c r="J121" i="12"/>
  <c r="J122" i="12"/>
  <c r="J123" i="12"/>
  <c r="J124" i="12"/>
  <c r="J125" i="12"/>
  <c r="J126" i="12"/>
  <c r="J127" i="12"/>
  <c r="J128" i="12"/>
  <c r="J129" i="12"/>
  <c r="J130" i="12"/>
  <c r="J131" i="12"/>
  <c r="J132" i="12"/>
  <c r="J133" i="12"/>
  <c r="J134" i="12"/>
  <c r="J135" i="12"/>
  <c r="J136" i="12"/>
  <c r="J137" i="12"/>
  <c r="J138" i="12"/>
  <c r="J139" i="12"/>
  <c r="J140" i="12"/>
  <c r="J141" i="12"/>
  <c r="J142" i="12"/>
  <c r="J143" i="12"/>
  <c r="J144" i="12"/>
  <c r="J145" i="12"/>
  <c r="J146" i="12"/>
  <c r="J147" i="12"/>
  <c r="J148" i="12"/>
  <c r="J149" i="12"/>
  <c r="J150" i="12"/>
  <c r="J151" i="12"/>
  <c r="J152" i="12"/>
  <c r="I4" i="12"/>
  <c r="I5" i="12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I104" i="12"/>
  <c r="I105" i="12"/>
  <c r="I106" i="12"/>
  <c r="I107" i="12"/>
  <c r="I108" i="12"/>
  <c r="I109" i="12"/>
  <c r="I110" i="12"/>
  <c r="I111" i="12"/>
  <c r="I112" i="12"/>
  <c r="I113" i="12"/>
  <c r="I114" i="12"/>
  <c r="I115" i="12"/>
  <c r="I116" i="12"/>
  <c r="I117" i="12"/>
  <c r="I118" i="12"/>
  <c r="I119" i="12"/>
  <c r="I120" i="12"/>
  <c r="I121" i="12"/>
  <c r="I122" i="12"/>
  <c r="I123" i="12"/>
  <c r="I124" i="12"/>
  <c r="I125" i="12"/>
  <c r="I126" i="12"/>
  <c r="I127" i="12"/>
  <c r="I128" i="12"/>
  <c r="I129" i="12"/>
  <c r="I130" i="12"/>
  <c r="I131" i="12"/>
  <c r="I132" i="12"/>
  <c r="I133" i="12"/>
  <c r="I134" i="12"/>
  <c r="I135" i="12"/>
  <c r="I136" i="12"/>
  <c r="I137" i="12"/>
  <c r="I138" i="12"/>
  <c r="I139" i="12"/>
  <c r="I140" i="12"/>
  <c r="I141" i="12"/>
  <c r="I142" i="12"/>
  <c r="I143" i="12"/>
  <c r="I144" i="12"/>
  <c r="I145" i="12"/>
  <c r="I146" i="12"/>
  <c r="I147" i="12"/>
  <c r="I148" i="12"/>
  <c r="I149" i="12"/>
  <c r="I150" i="12"/>
  <c r="I151" i="12"/>
  <c r="I152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M3" i="12"/>
  <c r="L3" i="12"/>
  <c r="K3" i="12"/>
  <c r="J3" i="12"/>
  <c r="I3" i="12"/>
  <c r="H3" i="12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3" i="11"/>
  <c r="N4" i="11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3" i="11"/>
  <c r="M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82" i="11"/>
  <c r="M83" i="11"/>
  <c r="M84" i="11"/>
  <c r="M85" i="11"/>
  <c r="M86" i="11"/>
  <c r="M87" i="11"/>
  <c r="M88" i="11"/>
  <c r="M89" i="11"/>
  <c r="M90" i="11"/>
  <c r="M91" i="11"/>
  <c r="M92" i="11"/>
  <c r="M93" i="11"/>
  <c r="M94" i="11"/>
  <c r="M95" i="11"/>
  <c r="M96" i="11"/>
  <c r="M97" i="11"/>
  <c r="M98" i="11"/>
  <c r="M99" i="11"/>
  <c r="M100" i="11"/>
  <c r="M101" i="11"/>
  <c r="M102" i="11"/>
  <c r="M103" i="11"/>
  <c r="M104" i="11"/>
  <c r="M105" i="11"/>
  <c r="M106" i="11"/>
  <c r="M107" i="11"/>
  <c r="M108" i="11"/>
  <c r="M109" i="11"/>
  <c r="M110" i="11"/>
  <c r="M111" i="11"/>
  <c r="M112" i="11"/>
  <c r="M113" i="11"/>
  <c r="M114" i="11"/>
  <c r="M115" i="11"/>
  <c r="M116" i="11"/>
  <c r="M117" i="11"/>
  <c r="M118" i="11"/>
  <c r="M119" i="11"/>
  <c r="M120" i="11"/>
  <c r="M121" i="11"/>
  <c r="M122" i="11"/>
  <c r="M123" i="11"/>
  <c r="M124" i="11"/>
  <c r="M125" i="11"/>
  <c r="M126" i="11"/>
  <c r="M127" i="11"/>
  <c r="M128" i="11"/>
  <c r="M129" i="11"/>
  <c r="M130" i="11"/>
  <c r="M131" i="11"/>
  <c r="M132" i="11"/>
  <c r="M133" i="11"/>
  <c r="M134" i="11"/>
  <c r="M135" i="11"/>
  <c r="M136" i="11"/>
  <c r="M137" i="11"/>
  <c r="M138" i="11"/>
  <c r="M139" i="11"/>
  <c r="M140" i="11"/>
  <c r="M141" i="11"/>
  <c r="M142" i="11"/>
  <c r="M143" i="11"/>
  <c r="M144" i="11"/>
  <c r="M145" i="11"/>
  <c r="M146" i="11"/>
  <c r="M147" i="11"/>
  <c r="M148" i="11"/>
  <c r="M149" i="11"/>
  <c r="M150" i="11"/>
  <c r="M151" i="11"/>
  <c r="M152" i="11"/>
  <c r="M3" i="11"/>
  <c r="L4" i="11"/>
  <c r="L5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85" i="11"/>
  <c r="L86" i="11"/>
  <c r="L87" i="11"/>
  <c r="L88" i="11"/>
  <c r="L89" i="11"/>
  <c r="L90" i="11"/>
  <c r="L91" i="11"/>
  <c r="L92" i="11"/>
  <c r="L93" i="11"/>
  <c r="L94" i="11"/>
  <c r="L95" i="11"/>
  <c r="L96" i="11"/>
  <c r="L97" i="11"/>
  <c r="L98" i="11"/>
  <c r="L99" i="11"/>
  <c r="L100" i="11"/>
  <c r="L101" i="11"/>
  <c r="L102" i="11"/>
  <c r="L103" i="11"/>
  <c r="L104" i="11"/>
  <c r="L105" i="11"/>
  <c r="L106" i="11"/>
  <c r="L107" i="11"/>
  <c r="L108" i="11"/>
  <c r="L109" i="11"/>
  <c r="L110" i="11"/>
  <c r="L111" i="11"/>
  <c r="L112" i="11"/>
  <c r="L113" i="11"/>
  <c r="L114" i="11"/>
  <c r="L115" i="11"/>
  <c r="L116" i="11"/>
  <c r="L117" i="11"/>
  <c r="L118" i="11"/>
  <c r="L119" i="11"/>
  <c r="L120" i="11"/>
  <c r="L121" i="11"/>
  <c r="L122" i="11"/>
  <c r="L123" i="11"/>
  <c r="L124" i="11"/>
  <c r="L125" i="11"/>
  <c r="L126" i="11"/>
  <c r="L127" i="11"/>
  <c r="L128" i="11"/>
  <c r="L129" i="11"/>
  <c r="L130" i="11"/>
  <c r="L131" i="11"/>
  <c r="L132" i="11"/>
  <c r="L133" i="11"/>
  <c r="L134" i="11"/>
  <c r="L135" i="11"/>
  <c r="L136" i="11"/>
  <c r="L137" i="11"/>
  <c r="L138" i="11"/>
  <c r="L139" i="11"/>
  <c r="L140" i="11"/>
  <c r="L141" i="11"/>
  <c r="L142" i="11"/>
  <c r="L143" i="11"/>
  <c r="L144" i="11"/>
  <c r="L145" i="11"/>
  <c r="L146" i="11"/>
  <c r="L147" i="11"/>
  <c r="L148" i="11"/>
  <c r="L149" i="11"/>
  <c r="L150" i="11"/>
  <c r="L151" i="11"/>
  <c r="L152" i="11"/>
  <c r="L3" i="1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3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3" i="11"/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2" i="1"/>
</calcChain>
</file>

<file path=xl/sharedStrings.xml><?xml version="1.0" encoding="utf-8"?>
<sst xmlns="http://schemas.openxmlformats.org/spreadsheetml/2006/main" count="448" uniqueCount="71">
  <si>
    <t>Price</t>
  </si>
  <si>
    <t>Beds</t>
  </si>
  <si>
    <t>Baths</t>
  </si>
  <si>
    <t>Garage</t>
  </si>
  <si>
    <t>Sqft-House</t>
  </si>
  <si>
    <t>Sqft-Land</t>
  </si>
  <si>
    <t>Kitchen</t>
  </si>
  <si>
    <t>Roof</t>
  </si>
  <si>
    <t>Age</t>
  </si>
  <si>
    <r>
      <t xml:space="preserve">Price per sq-ft of the house = β0 + β1(Sqf t − House) + </t>
    </r>
    <r>
      <rPr>
        <sz val="13"/>
        <rFont val="Times New Roman"/>
        <family val="1"/>
      </rPr>
      <t>ε (1)</t>
    </r>
  </si>
  <si>
    <t>Price per Sq ft-House</t>
  </si>
  <si>
    <r>
      <t xml:space="preserve">Price per sq-ft of the house = β0 + β1(Roof) + </t>
    </r>
    <r>
      <rPr>
        <sz val="13"/>
        <rFont val="Times New Roman"/>
        <family val="1"/>
      </rPr>
      <t>ε (3)</t>
    </r>
  </si>
  <si>
    <r>
      <t xml:space="preserve">Price per sq-ft of the house = β0 + β1(Age) + </t>
    </r>
    <r>
      <rPr>
        <sz val="13"/>
        <rFont val="Times New Roman"/>
        <family val="1"/>
      </rPr>
      <t>ε</t>
    </r>
    <r>
      <rPr>
        <sz val="12"/>
        <rFont val="Calibri"/>
        <family val="2"/>
      </rPr>
      <t xml:space="preserve"> (4)</t>
    </r>
  </si>
  <si>
    <r>
      <t>Price per sq-ft of the house = β0 + β1(Beds) +</t>
    </r>
    <r>
      <rPr>
        <sz val="13"/>
        <rFont val="Times New Roman"/>
        <family val="1"/>
      </rPr>
      <t xml:space="preserve"> ε</t>
    </r>
    <r>
      <rPr>
        <sz val="12"/>
        <rFont val="Times New Roman"/>
        <family val="1"/>
      </rPr>
      <t xml:space="preserve"> (5)</t>
    </r>
  </si>
  <si>
    <r>
      <t xml:space="preserve">Price per sq-ft of the house = β0 + β1(Baths) + </t>
    </r>
    <r>
      <rPr>
        <sz val="13"/>
        <rFont val="Times New Roman"/>
        <family val="1"/>
      </rPr>
      <t>ε (6)</t>
    </r>
  </si>
  <si>
    <r>
      <t xml:space="preserve">Price per sq-ft of the house = β0 + β1(Kitchen) + </t>
    </r>
    <r>
      <rPr>
        <sz val="13"/>
        <rFont val="Times New Roman"/>
        <family val="1"/>
      </rPr>
      <t>ε (7)</t>
    </r>
  </si>
  <si>
    <r>
      <t xml:space="preserve">Price per sq-ft of the house = β0 + β1(Sqf t − Land) + </t>
    </r>
    <r>
      <rPr>
        <sz val="13"/>
        <rFont val="Times New Roman"/>
        <family val="1"/>
      </rPr>
      <t>ε (2)</t>
    </r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</si>
  <si>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</si>
  <si>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</si>
  <si>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</si>
  <si>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</si>
  <si>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</si>
  <si>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</si>
  <si>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</si>
  <si>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</si>
  <si>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</si>
  <si>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</si>
  <si>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</si>
  <si>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</si>
  <si>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</si>
  <si>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</si>
  <si>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</si>
  <si>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</si>
  <si>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</si>
  <si>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</si>
  <si>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</si>
  <si>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</si>
  <si>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</si>
  <si>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</si>
  <si>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</si>
  <si>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</si>
  <si>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</si>
  <si>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a)</t>
  </si>
  <si>
    <t>b)</t>
  </si>
  <si>
    <t>c)</t>
  </si>
  <si>
    <t>d)</t>
  </si>
  <si>
    <t>e)</t>
  </si>
  <si>
    <t>f)</t>
  </si>
  <si>
    <t>Price = β0 + β1(Sqft − House) + β2 (Sqft − Land) + ε</t>
  </si>
  <si>
    <t>Price = 383375.5 + 5.17Sqft-Hse+0.47Sqft-Land + ε</t>
  </si>
  <si>
    <t>Price = β0 + β1(Sqft − House) + β2 (Sqft − Land) + β3(Beds) + β4(Baths) + ε</t>
  </si>
  <si>
    <t>Price = 379652.7 + 5.53Sqft-Hse + 0.49Sqft-land - 2872.01Beds + 5434.10Baths+ε</t>
  </si>
  <si>
    <t>Price = β0 + β1(Sqft − House) + β2 (Beds) + β3(Baths) + β4(Age) + ε</t>
  </si>
  <si>
    <t>Price = 396980+6.27Sqft-Hse-2336.94Beds+6712.07Baths-510.93Age+ε</t>
  </si>
  <si>
    <t>Price = β0 +β1(Sqft−House) +β2 (Sqft−Land) +β3(Beds)+β4(Baths)+β5(Kitchen)+ε</t>
  </si>
  <si>
    <t>Price = 382659.6+5.30Sqft-Hse+0.49Sqft-Land-2980.95Beds+5933.52Baths-5426.05Kitchen+ε</t>
  </si>
  <si>
    <t>Price = β0 +β1(Sqft−House) +β2 (Garage ) +β3(Beds)+β4(Baths)+β5(Kitchen)+ε</t>
  </si>
  <si>
    <t>Price = 388988.8+6.93Sqft-Hse-2099.94Garage-2654.84Beds+6171.34Baths-5177.13Kitchen+ε</t>
  </si>
  <si>
    <t>Price = β0+β1(Sqft−House) +β2 (Garage) +β3(Beds)+β4(Baths)+β5(Kitchen)+ β6(Age)+ε</t>
  </si>
  <si>
    <t>Price = 405993.3+6.08Sqft-Hse-2633.36Garage-2528.62Beds+7127.90Baths-4344.31Kitchen-499.995Age+ε</t>
  </si>
  <si>
    <t>EQ1</t>
  </si>
  <si>
    <t>EQ2</t>
  </si>
  <si>
    <t>EQ3</t>
  </si>
  <si>
    <t>EQ4</t>
  </si>
  <si>
    <t>EQ5</t>
  </si>
  <si>
    <t>EQ6</t>
  </si>
  <si>
    <t>Estimated prices</t>
  </si>
  <si>
    <t>MAD</t>
  </si>
  <si>
    <t>MSE</t>
  </si>
  <si>
    <t>MAPE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</si>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</sst>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1" applyNumberFormat="1" applyFont="1" applyAlignment="1">
      <alignment horizontal="center"/>
    </xf>
    <xf numFmtId="164" fontId="0" fillId="0" borderId="0" xfId="1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Continuous"/>
    </xf>
    <xf numFmtId="0" fontId="3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64" fontId="0" fillId="0" borderId="0" xfId="1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64" fontId="0" fillId="0" borderId="0" xfId="1" applyNumberFormat="1" applyFont="1" applyAlignment="1">
      <alignment horizontal="center" wrapText="1"/>
    </xf>
    <xf numFmtId="16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43" fontId="0" fillId="0" borderId="0" xfId="0" applyNumberFormat="1"/>
    <xf numFmtId="43" fontId="0" fillId="0" borderId="0" xfId="1" applyFont="1"/>
    <xf numFmtId="0" fontId="0" fillId="0" borderId="0" xfId="0" applyBorder="1"/>
    <xf numFmtId="0" fontId="8" fillId="0" borderId="0" xfId="0" applyFont="1"/>
    <xf numFmtId="43" fontId="0" fillId="0" borderId="4" xfId="1" applyFont="1" applyBorder="1"/>
    <xf numFmtId="43" fontId="0" fillId="0" borderId="0" xfId="1" applyFont="1" applyBorder="1"/>
    <xf numFmtId="43" fontId="0" fillId="0" borderId="5" xfId="1" applyFont="1" applyBorder="1"/>
    <xf numFmtId="43" fontId="0" fillId="0" borderId="6" xfId="1" applyFont="1" applyBorder="1"/>
    <xf numFmtId="43" fontId="0" fillId="0" borderId="1" xfId="1" applyFont="1" applyBorder="1"/>
    <xf numFmtId="43" fontId="0" fillId="0" borderId="7" xfId="1" applyFont="1" applyBorder="1"/>
    <xf numFmtId="164" fontId="0" fillId="0" borderId="8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8" fillId="0" borderId="3" xfId="1" applyNumberFormat="1" applyFont="1" applyBorder="1" applyAlignment="1">
      <alignment horizontal="center"/>
    </xf>
    <xf numFmtId="43" fontId="8" fillId="0" borderId="10" xfId="1" applyFont="1" applyBorder="1" applyAlignment="1">
      <alignment horizontal="center"/>
    </xf>
    <xf numFmtId="43" fontId="8" fillId="0" borderId="11" xfId="1" applyFont="1" applyBorder="1" applyAlignment="1">
      <alignment horizontal="center"/>
    </xf>
    <xf numFmtId="43" fontId="8" fillId="0" borderId="12" xfId="1" applyFont="1" applyBorder="1" applyAlignment="1">
      <alignment horizontal="center"/>
    </xf>
    <xf numFmtId="43" fontId="8" fillId="0" borderId="10" xfId="1" applyFont="1" applyBorder="1" applyAlignment="1">
      <alignment horizontal="center"/>
    </xf>
    <xf numFmtId="43" fontId="8" fillId="0" borderId="11" xfId="1" applyFont="1" applyBorder="1" applyAlignment="1">
      <alignment horizontal="center"/>
    </xf>
    <xf numFmtId="43" fontId="8" fillId="0" borderId="12" xfId="1" applyFont="1" applyBorder="1" applyAlignment="1">
      <alignment horizontal="center"/>
    </xf>
    <xf numFmtId="10" fontId="8" fillId="0" borderId="10" xfId="2" applyNumberFormat="1" applyFont="1" applyBorder="1" applyAlignment="1">
      <alignment horizontal="center"/>
    </xf>
    <xf numFmtId="10" fontId="8" fillId="0" borderId="11" xfId="2" applyNumberFormat="1" applyFont="1" applyBorder="1" applyAlignment="1">
      <alignment horizontal="center"/>
    </xf>
    <xf numFmtId="10" fontId="8" fillId="0" borderId="12" xfId="2" applyNumberFormat="1" applyFont="1" applyBorder="1" applyAlignment="1">
      <alignment horizontal="center"/>
    </xf>
    <xf numFmtId="10" fontId="8" fillId="0" borderId="10" xfId="2" applyNumberFormat="1" applyFont="1" applyBorder="1" applyAlignment="1">
      <alignment horizontal="center"/>
    </xf>
    <xf numFmtId="10" fontId="8" fillId="0" borderId="11" xfId="2" applyNumberFormat="1" applyFont="1" applyBorder="1" applyAlignment="1">
      <alignment horizontal="center"/>
    </xf>
    <xf numFmtId="10" fontId="8" fillId="0" borderId="12" xfId="2" applyNumberFormat="1" applyFont="1" applyBorder="1" applyAlignment="1">
      <alignment horizontal="center"/>
    </xf>
    <xf numFmtId="10" fontId="0" fillId="0" borderId="4" xfId="2" applyNumberFormat="1" applyFont="1" applyBorder="1"/>
    <xf numFmtId="10" fontId="0" fillId="0" borderId="0" xfId="2" applyNumberFormat="1" applyFont="1" applyBorder="1"/>
    <xf numFmtId="10" fontId="0" fillId="0" borderId="5" xfId="2" applyNumberFormat="1" applyFont="1" applyBorder="1"/>
    <xf numFmtId="10" fontId="0" fillId="0" borderId="6" xfId="2" applyNumberFormat="1" applyFont="1" applyBorder="1"/>
    <xf numFmtId="10" fontId="0" fillId="0" borderId="1" xfId="2" applyNumberFormat="1" applyFont="1" applyBorder="1"/>
    <xf numFmtId="10" fontId="0" fillId="0" borderId="7" xfId="2" applyNumberFormat="1" applyFont="1" applyBorder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zoomScaleNormal="100" zoomScalePageLayoutView="150" workbookViewId="0">
      <pane ySplit="1" topLeftCell="A2" activePane="bottomLeft" state="frozen"/>
      <selection pane="bottomLeft" sqref="A1:XFD1048576"/>
    </sheetView>
  </sheetViews>
  <sheetFormatPr defaultColWidth="11.42578125" defaultRowHeight="12.75" x14ac:dyDescent="0.2"/>
  <cols>
    <col min="1" max="1" width="8.7109375" style="1" bestFit="1" customWidth="1"/>
    <col min="2" max="2" width="6.42578125" style="1" bestFit="1" customWidth="1"/>
    <col min="3" max="3" width="7" style="1" bestFit="1" customWidth="1"/>
    <col min="4" max="4" width="11.28515625" style="1" bestFit="1" customWidth="1"/>
    <col min="5" max="5" width="8.42578125" style="1" bestFit="1" customWidth="1"/>
    <col min="6" max="6" width="8.140625" style="1" bestFit="1" customWidth="1"/>
    <col min="7" max="7" width="5.42578125" style="2" bestFit="1" customWidth="1"/>
    <col min="8" max="8" width="10" style="1" bestFit="1" customWidth="1"/>
    <col min="9" max="9" width="5.85546875" style="1" bestFit="1" customWidth="1"/>
    <col min="10" max="10" width="20.1406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6</v>
      </c>
      <c r="F1" s="1" t="s">
        <v>3</v>
      </c>
      <c r="G1" s="2" t="s">
        <v>8</v>
      </c>
      <c r="H1" s="1" t="s">
        <v>5</v>
      </c>
      <c r="I1" s="1" t="s">
        <v>7</v>
      </c>
      <c r="J1" s="1" t="s">
        <v>10</v>
      </c>
    </row>
    <row r="2" spans="1:10" x14ac:dyDescent="0.2">
      <c r="A2" s="1">
        <v>436580</v>
      </c>
      <c r="B2" s="1">
        <v>4</v>
      </c>
      <c r="C2" s="1">
        <v>3</v>
      </c>
      <c r="D2" s="1">
        <v>3627</v>
      </c>
      <c r="E2" s="1">
        <v>0</v>
      </c>
      <c r="F2" s="1">
        <v>2</v>
      </c>
      <c r="G2" s="2">
        <v>28</v>
      </c>
      <c r="H2" s="1">
        <v>10332.182299603501</v>
      </c>
      <c r="I2" s="1">
        <v>13</v>
      </c>
      <c r="J2">
        <f t="shared" ref="J2:J33" si="0">A2/D2</f>
        <v>120.36945133719327</v>
      </c>
    </row>
    <row r="3" spans="1:10" x14ac:dyDescent="0.2">
      <c r="A3" s="1">
        <v>378473</v>
      </c>
      <c r="B3" s="1">
        <v>4</v>
      </c>
      <c r="C3" s="1">
        <v>3</v>
      </c>
      <c r="D3" s="1">
        <v>3472</v>
      </c>
      <c r="E3" s="1">
        <v>1</v>
      </c>
      <c r="F3" s="1">
        <v>3</v>
      </c>
      <c r="G3" s="2">
        <v>41</v>
      </c>
      <c r="H3" s="1">
        <v>20899.1276491143</v>
      </c>
      <c r="I3" s="1">
        <v>14</v>
      </c>
      <c r="J3">
        <f t="shared" si="0"/>
        <v>109.00720046082949</v>
      </c>
    </row>
    <row r="4" spans="1:10" x14ac:dyDescent="0.2">
      <c r="A4" s="1">
        <v>398198</v>
      </c>
      <c r="B4" s="1">
        <v>3</v>
      </c>
      <c r="C4" s="1">
        <v>3</v>
      </c>
      <c r="D4" s="1">
        <v>3700</v>
      </c>
      <c r="E4" s="1">
        <v>0</v>
      </c>
      <c r="F4" s="1">
        <v>3</v>
      </c>
      <c r="G4" s="2">
        <v>42</v>
      </c>
      <c r="H4" s="1">
        <v>9698.9845285582996</v>
      </c>
      <c r="I4" s="1">
        <v>5</v>
      </c>
      <c r="J4">
        <f t="shared" si="0"/>
        <v>107.62108108108109</v>
      </c>
    </row>
    <row r="5" spans="1:10" x14ac:dyDescent="0.2">
      <c r="A5" s="1">
        <v>439177</v>
      </c>
      <c r="B5" s="1">
        <v>3</v>
      </c>
      <c r="C5" s="1">
        <v>2</v>
      </c>
      <c r="D5" s="1">
        <v>3430</v>
      </c>
      <c r="E5" s="1">
        <v>0</v>
      </c>
      <c r="F5" s="1">
        <v>2</v>
      </c>
      <c r="G5" s="2">
        <v>21</v>
      </c>
      <c r="H5" s="1">
        <v>10930.733363143499</v>
      </c>
      <c r="I5" s="1">
        <v>11</v>
      </c>
      <c r="J5">
        <f t="shared" si="0"/>
        <v>128.03994169096211</v>
      </c>
    </row>
    <row r="6" spans="1:10" x14ac:dyDescent="0.2">
      <c r="A6" s="1">
        <v>468157</v>
      </c>
      <c r="B6" s="1">
        <v>4</v>
      </c>
      <c r="C6" s="1">
        <v>2</v>
      </c>
      <c r="D6" s="1">
        <v>3815</v>
      </c>
      <c r="E6" s="1">
        <v>0</v>
      </c>
      <c r="F6" s="1">
        <v>2</v>
      </c>
      <c r="G6" s="2">
        <v>20</v>
      </c>
      <c r="H6" s="1">
        <v>19613.540395488199</v>
      </c>
      <c r="I6" s="1">
        <v>15</v>
      </c>
      <c r="J6">
        <f t="shared" si="0"/>
        <v>122.71480996068152</v>
      </c>
    </row>
    <row r="7" spans="1:10" x14ac:dyDescent="0.2">
      <c r="A7" s="1">
        <v>376310</v>
      </c>
      <c r="B7" s="1">
        <v>5</v>
      </c>
      <c r="C7" s="1">
        <v>3</v>
      </c>
      <c r="D7" s="1">
        <v>3760</v>
      </c>
      <c r="E7" s="1">
        <v>1</v>
      </c>
      <c r="F7" s="1">
        <v>2</v>
      </c>
      <c r="G7" s="2">
        <v>36</v>
      </c>
      <c r="H7" s="1">
        <v>26632.499910282801</v>
      </c>
      <c r="I7" s="1">
        <v>7</v>
      </c>
      <c r="J7">
        <f t="shared" si="0"/>
        <v>100.08244680851064</v>
      </c>
    </row>
    <row r="8" spans="1:10" x14ac:dyDescent="0.2">
      <c r="A8" s="1">
        <v>442736</v>
      </c>
      <c r="B8" s="1">
        <v>3</v>
      </c>
      <c r="C8" s="1">
        <v>2</v>
      </c>
      <c r="D8" s="1">
        <v>4035</v>
      </c>
      <c r="E8" s="1">
        <v>0</v>
      </c>
      <c r="F8" s="1">
        <v>2</v>
      </c>
      <c r="G8" s="2">
        <v>22</v>
      </c>
      <c r="H8" s="1">
        <v>25954.6618245063</v>
      </c>
      <c r="I8" s="1">
        <v>18</v>
      </c>
      <c r="J8">
        <f t="shared" si="0"/>
        <v>109.72391573729864</v>
      </c>
    </row>
    <row r="9" spans="1:10" x14ac:dyDescent="0.2">
      <c r="A9" s="1">
        <v>382782</v>
      </c>
      <c r="B9" s="1">
        <v>5</v>
      </c>
      <c r="C9" s="1">
        <v>3</v>
      </c>
      <c r="D9" s="1">
        <v>4460</v>
      </c>
      <c r="E9" s="1">
        <v>0</v>
      </c>
      <c r="F9" s="1">
        <v>3</v>
      </c>
      <c r="G9" s="2">
        <v>39</v>
      </c>
      <c r="H9" s="1">
        <v>18553.4894908022</v>
      </c>
      <c r="I9" s="1">
        <v>18</v>
      </c>
      <c r="J9">
        <f t="shared" si="0"/>
        <v>85.825560538116591</v>
      </c>
    </row>
    <row r="10" spans="1:10" x14ac:dyDescent="0.2">
      <c r="A10" s="1">
        <v>439867</v>
      </c>
      <c r="B10" s="1">
        <v>4</v>
      </c>
      <c r="C10" s="1">
        <v>3</v>
      </c>
      <c r="D10" s="1">
        <v>4005</v>
      </c>
      <c r="E10" s="1">
        <v>1</v>
      </c>
      <c r="F10" s="1">
        <v>2</v>
      </c>
      <c r="G10" s="2">
        <v>22</v>
      </c>
      <c r="H10" s="1">
        <v>29099.113701741499</v>
      </c>
      <c r="I10" s="1">
        <v>9</v>
      </c>
      <c r="J10">
        <f t="shared" si="0"/>
        <v>109.82946317103621</v>
      </c>
    </row>
    <row r="11" spans="1:10" x14ac:dyDescent="0.2">
      <c r="A11" s="1">
        <v>469070</v>
      </c>
      <c r="B11" s="1">
        <v>4</v>
      </c>
      <c r="C11" s="1">
        <v>3</v>
      </c>
      <c r="D11" s="1">
        <v>4109</v>
      </c>
      <c r="E11" s="1">
        <v>0</v>
      </c>
      <c r="F11" s="1">
        <v>2</v>
      </c>
      <c r="G11" s="2">
        <v>42</v>
      </c>
      <c r="H11" s="1">
        <v>17930.108995287501</v>
      </c>
      <c r="I11" s="1">
        <v>15</v>
      </c>
      <c r="J11">
        <f t="shared" si="0"/>
        <v>114.15672913117547</v>
      </c>
    </row>
    <row r="12" spans="1:10" x14ac:dyDescent="0.2">
      <c r="A12" s="1">
        <v>439523</v>
      </c>
      <c r="B12" s="1">
        <v>4</v>
      </c>
      <c r="C12" s="1">
        <v>3</v>
      </c>
      <c r="D12" s="1">
        <v>4329</v>
      </c>
      <c r="E12" s="1">
        <v>1</v>
      </c>
      <c r="F12" s="1">
        <v>3</v>
      </c>
      <c r="G12" s="2">
        <v>35</v>
      </c>
      <c r="H12" s="1">
        <v>10849.5378749826</v>
      </c>
      <c r="I12" s="1">
        <v>10</v>
      </c>
      <c r="J12">
        <f t="shared" si="0"/>
        <v>101.52991452991454</v>
      </c>
    </row>
    <row r="13" spans="1:10" x14ac:dyDescent="0.2">
      <c r="A13" s="1">
        <v>437931</v>
      </c>
      <c r="B13" s="1">
        <v>5</v>
      </c>
      <c r="C13" s="1">
        <v>2</v>
      </c>
      <c r="D13" s="1">
        <v>3403</v>
      </c>
      <c r="E13" s="1">
        <v>0</v>
      </c>
      <c r="F13" s="1">
        <v>2</v>
      </c>
      <c r="G13" s="2">
        <v>31</v>
      </c>
      <c r="H13" s="1">
        <v>21566.050216591098</v>
      </c>
      <c r="I13" s="1">
        <v>18</v>
      </c>
      <c r="J13">
        <f t="shared" si="0"/>
        <v>128.68968557155452</v>
      </c>
    </row>
    <row r="14" spans="1:10" x14ac:dyDescent="0.2">
      <c r="A14" s="1">
        <v>373816</v>
      </c>
      <c r="B14" s="1">
        <v>3</v>
      </c>
      <c r="C14" s="1">
        <v>2</v>
      </c>
      <c r="D14" s="1">
        <v>4262</v>
      </c>
      <c r="E14" s="1">
        <v>1</v>
      </c>
      <c r="F14" s="1">
        <v>3</v>
      </c>
      <c r="G14" s="2">
        <v>15</v>
      </c>
      <c r="H14" s="1">
        <v>11666.197188952799</v>
      </c>
      <c r="I14" s="1">
        <v>18</v>
      </c>
      <c r="J14">
        <f t="shared" si="0"/>
        <v>87.709056780854056</v>
      </c>
    </row>
    <row r="15" spans="1:10" x14ac:dyDescent="0.2">
      <c r="A15" s="1">
        <v>379565</v>
      </c>
      <c r="B15" s="1">
        <v>5</v>
      </c>
      <c r="C15" s="1">
        <v>2</v>
      </c>
      <c r="D15" s="1">
        <v>3066</v>
      </c>
      <c r="E15" s="1">
        <v>0</v>
      </c>
      <c r="F15" s="1">
        <v>3</v>
      </c>
      <c r="G15" s="2">
        <v>32</v>
      </c>
      <c r="H15" s="1">
        <v>15942.391915525201</v>
      </c>
      <c r="I15" s="1">
        <v>9</v>
      </c>
      <c r="J15">
        <f t="shared" si="0"/>
        <v>123.79810828440965</v>
      </c>
    </row>
    <row r="16" spans="1:10" x14ac:dyDescent="0.2">
      <c r="A16" s="1">
        <v>369314</v>
      </c>
      <c r="B16" s="1">
        <v>5</v>
      </c>
      <c r="C16" s="1">
        <v>2</v>
      </c>
      <c r="D16" s="1">
        <v>4131</v>
      </c>
      <c r="E16" s="1">
        <v>0</v>
      </c>
      <c r="F16" s="1">
        <v>3</v>
      </c>
      <c r="G16" s="2">
        <v>18</v>
      </c>
      <c r="H16" s="1">
        <v>17419.1289711524</v>
      </c>
      <c r="I16" s="1">
        <v>18</v>
      </c>
      <c r="J16">
        <f t="shared" si="0"/>
        <v>89.400629387557487</v>
      </c>
    </row>
    <row r="17" spans="1:10" x14ac:dyDescent="0.2">
      <c r="A17" s="1">
        <v>407589</v>
      </c>
      <c r="B17" s="1">
        <v>5</v>
      </c>
      <c r="C17" s="1">
        <v>2</v>
      </c>
      <c r="D17" s="1">
        <v>3625</v>
      </c>
      <c r="E17" s="1">
        <v>1</v>
      </c>
      <c r="F17" s="1">
        <v>2</v>
      </c>
      <c r="G17" s="2">
        <v>24</v>
      </c>
      <c r="H17" s="1">
        <v>20516.9250230379</v>
      </c>
      <c r="I17" s="1">
        <v>10</v>
      </c>
      <c r="J17">
        <f t="shared" si="0"/>
        <v>112.43834482758621</v>
      </c>
    </row>
    <row r="18" spans="1:10" x14ac:dyDescent="0.2">
      <c r="A18" s="1">
        <v>440027</v>
      </c>
      <c r="B18" s="1">
        <v>5</v>
      </c>
      <c r="C18" s="1">
        <v>3</v>
      </c>
      <c r="D18" s="1">
        <v>3008</v>
      </c>
      <c r="E18" s="1">
        <v>0</v>
      </c>
      <c r="F18" s="1">
        <v>3</v>
      </c>
      <c r="G18" s="2">
        <v>50</v>
      </c>
      <c r="H18" s="1">
        <v>22073.916061366901</v>
      </c>
      <c r="I18" s="1">
        <v>9</v>
      </c>
      <c r="J18">
        <f t="shared" si="0"/>
        <v>146.28557180851064</v>
      </c>
    </row>
    <row r="19" spans="1:10" x14ac:dyDescent="0.2">
      <c r="A19" s="1">
        <v>392667</v>
      </c>
      <c r="B19" s="1">
        <v>4</v>
      </c>
      <c r="C19" s="1">
        <v>2</v>
      </c>
      <c r="D19" s="1">
        <v>4475</v>
      </c>
      <c r="E19" s="1">
        <v>0</v>
      </c>
      <c r="F19" s="1">
        <v>3</v>
      </c>
      <c r="G19" s="2">
        <v>39</v>
      </c>
      <c r="H19" s="1">
        <v>16578.270130904199</v>
      </c>
      <c r="I19" s="1">
        <v>12</v>
      </c>
      <c r="J19">
        <f t="shared" si="0"/>
        <v>87.746815642458103</v>
      </c>
    </row>
    <row r="20" spans="1:10" x14ac:dyDescent="0.2">
      <c r="A20" s="1">
        <v>354125</v>
      </c>
      <c r="B20" s="1">
        <v>3</v>
      </c>
      <c r="C20" s="1">
        <v>2</v>
      </c>
      <c r="D20" s="1">
        <v>3736</v>
      </c>
      <c r="E20" s="1">
        <v>0</v>
      </c>
      <c r="F20" s="1">
        <v>2</v>
      </c>
      <c r="G20" s="2">
        <v>48</v>
      </c>
      <c r="H20" s="1">
        <v>15530.430345463999</v>
      </c>
      <c r="I20" s="1">
        <v>9</v>
      </c>
      <c r="J20">
        <f t="shared" si="0"/>
        <v>94.787205567451821</v>
      </c>
    </row>
    <row r="21" spans="1:10" x14ac:dyDescent="0.2">
      <c r="A21" s="1">
        <v>370922</v>
      </c>
      <c r="B21" s="1">
        <v>5</v>
      </c>
      <c r="C21" s="1">
        <v>3</v>
      </c>
      <c r="D21" s="1">
        <v>4003</v>
      </c>
      <c r="E21" s="1">
        <v>1</v>
      </c>
      <c r="F21" s="1">
        <v>3</v>
      </c>
      <c r="G21" s="2">
        <v>30</v>
      </c>
      <c r="H21" s="1">
        <v>23737.095152530801</v>
      </c>
      <c r="I21" s="1">
        <v>7</v>
      </c>
      <c r="J21">
        <f t="shared" si="0"/>
        <v>92.661004246814883</v>
      </c>
    </row>
    <row r="22" spans="1:10" x14ac:dyDescent="0.2">
      <c r="A22" s="1">
        <v>372449</v>
      </c>
      <c r="B22" s="1">
        <v>5</v>
      </c>
      <c r="C22" s="1">
        <v>3</v>
      </c>
      <c r="D22" s="1">
        <v>2996</v>
      </c>
      <c r="E22" s="1">
        <v>1</v>
      </c>
      <c r="F22" s="1">
        <v>3</v>
      </c>
      <c r="G22" s="2">
        <v>47</v>
      </c>
      <c r="H22" s="1">
        <v>11898.531174468601</v>
      </c>
      <c r="I22" s="1">
        <v>11</v>
      </c>
      <c r="J22">
        <f t="shared" si="0"/>
        <v>124.31542056074767</v>
      </c>
    </row>
    <row r="23" spans="1:10" x14ac:dyDescent="0.2">
      <c r="A23" s="1">
        <v>430509</v>
      </c>
      <c r="B23" s="1">
        <v>5</v>
      </c>
      <c r="C23" s="1">
        <v>3</v>
      </c>
      <c r="D23" s="1">
        <v>4125</v>
      </c>
      <c r="E23" s="1">
        <v>0</v>
      </c>
      <c r="F23" s="1">
        <v>2</v>
      </c>
      <c r="G23" s="2">
        <v>19</v>
      </c>
      <c r="H23" s="1">
        <v>18116.8269655156</v>
      </c>
      <c r="I23" s="1">
        <v>14</v>
      </c>
      <c r="J23">
        <f t="shared" si="0"/>
        <v>104.36581818181818</v>
      </c>
    </row>
    <row r="24" spans="1:10" x14ac:dyDescent="0.2">
      <c r="A24" s="1">
        <v>434083</v>
      </c>
      <c r="B24" s="1">
        <v>4</v>
      </c>
      <c r="C24" s="1">
        <v>3</v>
      </c>
      <c r="D24" s="1">
        <v>3449</v>
      </c>
      <c r="E24" s="1">
        <v>1</v>
      </c>
      <c r="F24" s="1">
        <v>2</v>
      </c>
      <c r="G24" s="2">
        <v>26</v>
      </c>
      <c r="H24" s="1">
        <v>15691.7070842987</v>
      </c>
      <c r="I24" s="1">
        <v>5</v>
      </c>
      <c r="J24">
        <f t="shared" si="0"/>
        <v>125.85763989562192</v>
      </c>
    </row>
    <row r="25" spans="1:10" x14ac:dyDescent="0.2">
      <c r="A25" s="1">
        <v>468643</v>
      </c>
      <c r="B25" s="1">
        <v>5</v>
      </c>
      <c r="C25" s="1">
        <v>3</v>
      </c>
      <c r="D25" s="1">
        <v>3215</v>
      </c>
      <c r="E25" s="1">
        <v>1</v>
      </c>
      <c r="F25" s="1">
        <v>2</v>
      </c>
      <c r="G25" s="2">
        <v>34</v>
      </c>
      <c r="H25" s="1">
        <v>12446.031174468601</v>
      </c>
      <c r="I25" s="1">
        <v>10</v>
      </c>
      <c r="J25">
        <f t="shared" si="0"/>
        <v>145.76765163297046</v>
      </c>
    </row>
    <row r="26" spans="1:10" x14ac:dyDescent="0.2">
      <c r="A26" s="1">
        <v>351959</v>
      </c>
      <c r="B26" s="1">
        <v>3</v>
      </c>
      <c r="C26" s="1">
        <v>2</v>
      </c>
      <c r="D26" s="1">
        <v>3883</v>
      </c>
      <c r="E26" s="1">
        <v>0</v>
      </c>
      <c r="F26" s="1">
        <v>2</v>
      </c>
      <c r="G26" s="2">
        <v>23</v>
      </c>
      <c r="H26" s="1">
        <v>25016.542285433501</v>
      </c>
      <c r="I26" s="1">
        <v>14</v>
      </c>
      <c r="J26">
        <f t="shared" si="0"/>
        <v>90.640999227401494</v>
      </c>
    </row>
    <row r="27" spans="1:10" x14ac:dyDescent="0.2">
      <c r="A27" s="1">
        <v>395840</v>
      </c>
      <c r="B27" s="1">
        <v>4</v>
      </c>
      <c r="C27" s="1">
        <v>2</v>
      </c>
      <c r="D27" s="1">
        <v>3744</v>
      </c>
      <c r="E27" s="1">
        <v>1</v>
      </c>
      <c r="F27" s="1">
        <v>3</v>
      </c>
      <c r="G27" s="2">
        <v>38</v>
      </c>
      <c r="H27" s="1">
        <v>18068.464549190099</v>
      </c>
      <c r="I27" s="1">
        <v>14</v>
      </c>
      <c r="J27">
        <f t="shared" si="0"/>
        <v>105.72649572649573</v>
      </c>
    </row>
    <row r="28" spans="1:10" x14ac:dyDescent="0.2">
      <c r="A28" s="1">
        <v>351524</v>
      </c>
      <c r="B28" s="1">
        <v>3</v>
      </c>
      <c r="C28" s="1">
        <v>2</v>
      </c>
      <c r="D28" s="1">
        <v>4036</v>
      </c>
      <c r="E28" s="1">
        <v>1</v>
      </c>
      <c r="F28" s="1">
        <v>2</v>
      </c>
      <c r="G28" s="2">
        <v>38</v>
      </c>
      <c r="H28" s="1">
        <v>14236.5794880009</v>
      </c>
      <c r="I28" s="1">
        <v>6</v>
      </c>
      <c r="J28">
        <f t="shared" si="0"/>
        <v>87.097125867195246</v>
      </c>
    </row>
    <row r="29" spans="1:10" x14ac:dyDescent="0.2">
      <c r="A29" s="1">
        <v>460365</v>
      </c>
      <c r="B29" s="1">
        <v>3</v>
      </c>
      <c r="C29" s="1">
        <v>3</v>
      </c>
      <c r="D29" s="1">
        <v>4258</v>
      </c>
      <c r="E29" s="1">
        <v>0</v>
      </c>
      <c r="F29" s="1">
        <v>2</v>
      </c>
      <c r="G29" s="2">
        <v>12</v>
      </c>
      <c r="H29" s="1">
        <v>13882.695261794101</v>
      </c>
      <c r="I29" s="1">
        <v>19</v>
      </c>
      <c r="J29">
        <f t="shared" si="0"/>
        <v>108.1176608736496</v>
      </c>
    </row>
    <row r="30" spans="1:10" x14ac:dyDescent="0.2">
      <c r="A30" s="1">
        <v>354761</v>
      </c>
      <c r="B30" s="1">
        <v>4</v>
      </c>
      <c r="C30" s="1">
        <v>2</v>
      </c>
      <c r="D30" s="1">
        <v>2861</v>
      </c>
      <c r="E30" s="1">
        <v>1</v>
      </c>
      <c r="F30" s="1">
        <v>3</v>
      </c>
      <c r="G30" s="2">
        <v>44</v>
      </c>
      <c r="H30" s="1">
        <v>17170.498721648499</v>
      </c>
      <c r="I30" s="1">
        <v>11</v>
      </c>
      <c r="J30">
        <f t="shared" si="0"/>
        <v>123.99895141558895</v>
      </c>
    </row>
    <row r="31" spans="1:10" x14ac:dyDescent="0.2">
      <c r="A31" s="1">
        <v>421222</v>
      </c>
      <c r="B31" s="1">
        <v>3</v>
      </c>
      <c r="C31" s="1">
        <v>3</v>
      </c>
      <c r="D31" s="1">
        <v>2755</v>
      </c>
      <c r="E31" s="1">
        <v>0</v>
      </c>
      <c r="F31" s="1">
        <v>2</v>
      </c>
      <c r="G31" s="2">
        <v>45</v>
      </c>
      <c r="H31" s="1">
        <v>9826.3968972966704</v>
      </c>
      <c r="I31" s="1">
        <v>13</v>
      </c>
      <c r="J31">
        <f t="shared" si="0"/>
        <v>152.89364791288565</v>
      </c>
    </row>
    <row r="32" spans="1:10" x14ac:dyDescent="0.2">
      <c r="A32" s="1">
        <v>375687</v>
      </c>
      <c r="B32" s="1">
        <v>4</v>
      </c>
      <c r="C32" s="1">
        <v>2</v>
      </c>
      <c r="D32" s="1">
        <v>3028</v>
      </c>
      <c r="E32" s="1">
        <v>0</v>
      </c>
      <c r="F32" s="1">
        <v>3</v>
      </c>
      <c r="G32" s="2">
        <v>35</v>
      </c>
      <c r="H32" s="1">
        <v>10078.5513780771</v>
      </c>
      <c r="I32" s="1">
        <v>8</v>
      </c>
      <c r="J32">
        <f t="shared" si="0"/>
        <v>124.07100396301189</v>
      </c>
    </row>
    <row r="33" spans="1:10" x14ac:dyDescent="0.2">
      <c r="A33" s="1">
        <v>426488</v>
      </c>
      <c r="B33" s="1">
        <v>3</v>
      </c>
      <c r="C33" s="1">
        <v>3</v>
      </c>
      <c r="D33" s="1">
        <v>3361</v>
      </c>
      <c r="E33" s="1">
        <v>1</v>
      </c>
      <c r="F33" s="1">
        <v>3</v>
      </c>
      <c r="G33" s="2">
        <v>29</v>
      </c>
      <c r="H33" s="1">
        <v>10911.0513780771</v>
      </c>
      <c r="I33" s="1">
        <v>10</v>
      </c>
      <c r="J33">
        <f t="shared" si="0"/>
        <v>126.89318655162154</v>
      </c>
    </row>
    <row r="34" spans="1:10" x14ac:dyDescent="0.2">
      <c r="A34" s="1">
        <v>448920</v>
      </c>
      <c r="B34" s="1">
        <v>3</v>
      </c>
      <c r="C34" s="1">
        <v>3</v>
      </c>
      <c r="D34" s="1">
        <v>3238</v>
      </c>
      <c r="E34" s="1">
        <v>1</v>
      </c>
      <c r="F34" s="1">
        <v>3</v>
      </c>
      <c r="G34" s="2">
        <v>39</v>
      </c>
      <c r="H34" s="1">
        <v>24417.290971439099</v>
      </c>
      <c r="I34" s="1">
        <v>13</v>
      </c>
      <c r="J34">
        <f t="shared" ref="J34:J65" si="1">A34/D34</f>
        <v>138.64113650401481</v>
      </c>
    </row>
    <row r="35" spans="1:10" x14ac:dyDescent="0.2">
      <c r="A35" s="1">
        <v>430769</v>
      </c>
      <c r="B35" s="1">
        <v>4</v>
      </c>
      <c r="C35" s="1">
        <v>2</v>
      </c>
      <c r="D35" s="1">
        <v>3710</v>
      </c>
      <c r="E35" s="1">
        <v>0</v>
      </c>
      <c r="F35" s="1">
        <v>2</v>
      </c>
      <c r="G35" s="2">
        <v>35</v>
      </c>
      <c r="H35" s="1">
        <v>9642.2978216988504</v>
      </c>
      <c r="I35" s="1">
        <v>20</v>
      </c>
      <c r="J35">
        <f t="shared" si="1"/>
        <v>116.11024258760108</v>
      </c>
    </row>
    <row r="36" spans="1:10" x14ac:dyDescent="0.2">
      <c r="A36" s="1">
        <v>363079</v>
      </c>
      <c r="B36" s="1">
        <v>4</v>
      </c>
      <c r="C36" s="1">
        <v>2</v>
      </c>
      <c r="D36" s="1">
        <v>2797</v>
      </c>
      <c r="E36" s="1">
        <v>1</v>
      </c>
      <c r="F36" s="1">
        <v>3</v>
      </c>
      <c r="G36" s="2">
        <v>24</v>
      </c>
      <c r="H36" s="1">
        <v>10278.1867975849</v>
      </c>
      <c r="I36" s="1">
        <v>9</v>
      </c>
      <c r="J36">
        <f t="shared" si="1"/>
        <v>129.81015373614588</v>
      </c>
    </row>
    <row r="37" spans="1:10" x14ac:dyDescent="0.2">
      <c r="A37" s="1">
        <v>468807</v>
      </c>
      <c r="B37" s="1">
        <v>4</v>
      </c>
      <c r="C37" s="1">
        <v>3</v>
      </c>
      <c r="D37" s="1">
        <v>3790</v>
      </c>
      <c r="E37" s="1">
        <v>0</v>
      </c>
      <c r="F37" s="1">
        <v>2</v>
      </c>
      <c r="G37" s="2">
        <v>22</v>
      </c>
      <c r="H37" s="1">
        <v>26977.7373903597</v>
      </c>
      <c r="I37" s="1">
        <v>8</v>
      </c>
      <c r="J37">
        <f t="shared" si="1"/>
        <v>123.69577836411609</v>
      </c>
    </row>
    <row r="38" spans="1:10" x14ac:dyDescent="0.2">
      <c r="A38" s="1">
        <v>408429</v>
      </c>
      <c r="B38" s="1">
        <v>4</v>
      </c>
      <c r="C38" s="1">
        <v>2</v>
      </c>
      <c r="D38" s="1">
        <v>4067</v>
      </c>
      <c r="E38" s="1">
        <v>0</v>
      </c>
      <c r="F38" s="1">
        <v>2</v>
      </c>
      <c r="G38" s="2">
        <v>32</v>
      </c>
      <c r="H38" s="1">
        <v>17223.535102827798</v>
      </c>
      <c r="I38" s="1">
        <v>16</v>
      </c>
      <c r="J38">
        <f t="shared" si="1"/>
        <v>100.42512908777969</v>
      </c>
    </row>
    <row r="39" spans="1:10" x14ac:dyDescent="0.2">
      <c r="A39" s="1">
        <v>450180</v>
      </c>
      <c r="B39" s="1">
        <v>5</v>
      </c>
      <c r="C39" s="1">
        <v>2</v>
      </c>
      <c r="D39" s="1">
        <v>4484</v>
      </c>
      <c r="E39" s="1">
        <v>1</v>
      </c>
      <c r="F39" s="1">
        <v>2</v>
      </c>
      <c r="G39" s="2">
        <v>29</v>
      </c>
      <c r="H39" s="1">
        <v>18663.497329156598</v>
      </c>
      <c r="I39" s="1">
        <v>5</v>
      </c>
      <c r="J39">
        <f t="shared" si="1"/>
        <v>100.39696699375557</v>
      </c>
    </row>
    <row r="40" spans="1:10" x14ac:dyDescent="0.2">
      <c r="A40" s="1">
        <v>423879</v>
      </c>
      <c r="B40" s="1">
        <v>5</v>
      </c>
      <c r="C40" s="1">
        <v>3</v>
      </c>
      <c r="D40" s="1">
        <v>3040</v>
      </c>
      <c r="E40" s="1">
        <v>1</v>
      </c>
      <c r="F40" s="1">
        <v>2</v>
      </c>
      <c r="G40" s="2">
        <v>31</v>
      </c>
      <c r="H40" s="1">
        <v>10898.8366091874</v>
      </c>
      <c r="I40" s="1">
        <v>15</v>
      </c>
      <c r="J40">
        <f t="shared" si="1"/>
        <v>139.43388157894736</v>
      </c>
    </row>
    <row r="41" spans="1:10" x14ac:dyDescent="0.2">
      <c r="A41" s="1">
        <v>446813</v>
      </c>
      <c r="B41" s="1">
        <v>3</v>
      </c>
      <c r="C41" s="1">
        <v>2</v>
      </c>
      <c r="D41" s="1">
        <v>4016</v>
      </c>
      <c r="E41" s="1">
        <v>0</v>
      </c>
      <c r="F41" s="1">
        <v>2</v>
      </c>
      <c r="G41" s="2">
        <v>47</v>
      </c>
      <c r="H41" s="1">
        <v>24921.516790650901</v>
      </c>
      <c r="I41" s="1">
        <v>12</v>
      </c>
      <c r="J41">
        <f t="shared" si="1"/>
        <v>111.2582171314741</v>
      </c>
    </row>
    <row r="42" spans="1:10" x14ac:dyDescent="0.2">
      <c r="A42" s="1">
        <v>431698</v>
      </c>
      <c r="B42" s="1">
        <v>5</v>
      </c>
      <c r="C42" s="1">
        <v>2</v>
      </c>
      <c r="D42" s="1">
        <v>3891</v>
      </c>
      <c r="E42" s="1">
        <v>1</v>
      </c>
      <c r="F42" s="1">
        <v>2</v>
      </c>
      <c r="G42" s="2">
        <v>21</v>
      </c>
      <c r="H42" s="1">
        <v>12852.511664883101</v>
      </c>
      <c r="I42" s="1">
        <v>17</v>
      </c>
      <c r="J42">
        <f t="shared" si="1"/>
        <v>110.94782832176818</v>
      </c>
    </row>
    <row r="43" spans="1:10" x14ac:dyDescent="0.2">
      <c r="A43" s="1">
        <v>405106</v>
      </c>
      <c r="B43" s="1">
        <v>4</v>
      </c>
      <c r="C43" s="1">
        <v>3</v>
      </c>
      <c r="D43" s="1">
        <v>3437</v>
      </c>
      <c r="E43" s="1">
        <v>1</v>
      </c>
      <c r="F43" s="1">
        <v>2</v>
      </c>
      <c r="G43" s="2">
        <v>19</v>
      </c>
      <c r="H43" s="1">
        <v>18515.691638946701</v>
      </c>
      <c r="I43" s="1">
        <v>20</v>
      </c>
      <c r="J43">
        <f t="shared" si="1"/>
        <v>117.86616235088741</v>
      </c>
    </row>
    <row r="44" spans="1:10" x14ac:dyDescent="0.2">
      <c r="A44" s="1">
        <v>443360</v>
      </c>
      <c r="B44" s="1">
        <v>5</v>
      </c>
      <c r="C44" s="1">
        <v>3</v>
      </c>
      <c r="D44" s="1">
        <v>3525</v>
      </c>
      <c r="E44" s="1">
        <v>1</v>
      </c>
      <c r="F44" s="1">
        <v>3</v>
      </c>
      <c r="G44" s="2">
        <v>34</v>
      </c>
      <c r="H44" s="1">
        <v>16215.5292981192</v>
      </c>
      <c r="I44" s="1">
        <v>15</v>
      </c>
      <c r="J44">
        <f t="shared" si="1"/>
        <v>125.7758865248227</v>
      </c>
    </row>
    <row r="45" spans="1:10" x14ac:dyDescent="0.2">
      <c r="A45" s="1">
        <v>419891</v>
      </c>
      <c r="B45" s="1">
        <v>3</v>
      </c>
      <c r="C45" s="1">
        <v>3</v>
      </c>
      <c r="D45" s="1">
        <v>3982</v>
      </c>
      <c r="E45" s="1">
        <v>1</v>
      </c>
      <c r="F45" s="1">
        <v>2</v>
      </c>
      <c r="G45" s="2">
        <v>47</v>
      </c>
      <c r="H45" s="1">
        <v>11548.000824094701</v>
      </c>
      <c r="I45" s="1">
        <v>10</v>
      </c>
      <c r="J45">
        <f t="shared" si="1"/>
        <v>105.44726268206931</v>
      </c>
    </row>
    <row r="46" spans="1:10" x14ac:dyDescent="0.2">
      <c r="A46" s="1">
        <v>411951</v>
      </c>
      <c r="B46" s="1">
        <v>3</v>
      </c>
      <c r="C46" s="1">
        <v>3</v>
      </c>
      <c r="D46" s="1">
        <v>3953</v>
      </c>
      <c r="E46" s="1">
        <v>0</v>
      </c>
      <c r="F46" s="1">
        <v>3</v>
      </c>
      <c r="G46" s="2">
        <v>30</v>
      </c>
      <c r="H46" s="1">
        <v>16874.975416338501</v>
      </c>
      <c r="I46" s="1">
        <v>13</v>
      </c>
      <c r="J46">
        <f t="shared" si="1"/>
        <v>104.21224386541867</v>
      </c>
    </row>
    <row r="47" spans="1:10" x14ac:dyDescent="0.2">
      <c r="A47" s="1">
        <v>355453</v>
      </c>
      <c r="B47" s="1">
        <v>3</v>
      </c>
      <c r="C47" s="1">
        <v>3</v>
      </c>
      <c r="D47" s="1">
        <v>3014</v>
      </c>
      <c r="E47" s="1">
        <v>1</v>
      </c>
      <c r="F47" s="1">
        <v>3</v>
      </c>
      <c r="G47" s="2">
        <v>32</v>
      </c>
      <c r="H47" s="1">
        <v>9942.6615455165502</v>
      </c>
      <c r="I47" s="1">
        <v>20</v>
      </c>
      <c r="J47">
        <f t="shared" si="1"/>
        <v>117.93397478433975</v>
      </c>
    </row>
    <row r="48" spans="1:10" x14ac:dyDescent="0.2">
      <c r="A48" s="1">
        <v>380812</v>
      </c>
      <c r="B48" s="1">
        <v>3</v>
      </c>
      <c r="C48" s="1">
        <v>2</v>
      </c>
      <c r="D48" s="1">
        <v>3322</v>
      </c>
      <c r="E48" s="1">
        <v>1</v>
      </c>
      <c r="F48" s="1">
        <v>2</v>
      </c>
      <c r="G48" s="2">
        <v>30</v>
      </c>
      <c r="H48" s="1">
        <v>19063.1005823341</v>
      </c>
      <c r="I48" s="1">
        <v>20</v>
      </c>
      <c r="J48">
        <f t="shared" si="1"/>
        <v>114.63335340156532</v>
      </c>
    </row>
    <row r="49" spans="1:10" x14ac:dyDescent="0.2">
      <c r="A49" s="1">
        <v>408977</v>
      </c>
      <c r="B49" s="1">
        <v>4</v>
      </c>
      <c r="C49" s="1">
        <v>2</v>
      </c>
      <c r="D49" s="1">
        <v>3405</v>
      </c>
      <c r="E49" s="1">
        <v>1</v>
      </c>
      <c r="F49" s="1">
        <v>3</v>
      </c>
      <c r="G49" s="2">
        <v>24</v>
      </c>
      <c r="H49" s="1">
        <v>26308.9332549471</v>
      </c>
      <c r="I49" s="1">
        <v>11</v>
      </c>
      <c r="J49">
        <f t="shared" si="1"/>
        <v>120.11071953010278</v>
      </c>
    </row>
    <row r="50" spans="1:10" x14ac:dyDescent="0.2">
      <c r="A50" s="1">
        <v>470321</v>
      </c>
      <c r="B50" s="1">
        <v>3</v>
      </c>
      <c r="C50" s="1">
        <v>2</v>
      </c>
      <c r="D50" s="1">
        <v>3544</v>
      </c>
      <c r="E50" s="1">
        <v>1</v>
      </c>
      <c r="F50" s="1">
        <v>2</v>
      </c>
      <c r="G50" s="2">
        <v>32</v>
      </c>
      <c r="H50" s="1">
        <v>27723.770646611301</v>
      </c>
      <c r="I50" s="1">
        <v>9</v>
      </c>
      <c r="J50">
        <f t="shared" si="1"/>
        <v>132.70908577878103</v>
      </c>
    </row>
    <row r="51" spans="1:10" x14ac:dyDescent="0.2">
      <c r="A51" s="1">
        <v>369896</v>
      </c>
      <c r="B51" s="1">
        <v>5</v>
      </c>
      <c r="C51" s="1">
        <v>2</v>
      </c>
      <c r="D51" s="1">
        <v>4093</v>
      </c>
      <c r="E51" s="1">
        <v>0</v>
      </c>
      <c r="F51" s="1">
        <v>2</v>
      </c>
      <c r="G51" s="2">
        <v>22</v>
      </c>
      <c r="H51" s="1">
        <v>23464.209972978901</v>
      </c>
      <c r="I51" s="1">
        <v>20</v>
      </c>
      <c r="J51">
        <f t="shared" si="1"/>
        <v>90.372831663816271</v>
      </c>
    </row>
    <row r="52" spans="1:10" x14ac:dyDescent="0.2">
      <c r="A52" s="1">
        <v>467262</v>
      </c>
      <c r="B52" s="1">
        <v>5</v>
      </c>
      <c r="C52" s="1">
        <v>3</v>
      </c>
      <c r="D52" s="1">
        <v>4114</v>
      </c>
      <c r="E52" s="1">
        <v>0</v>
      </c>
      <c r="F52" s="1">
        <v>2</v>
      </c>
      <c r="G52" s="2">
        <v>17</v>
      </c>
      <c r="H52" s="1">
        <v>26444.0083283432</v>
      </c>
      <c r="I52" s="1">
        <v>16</v>
      </c>
      <c r="J52">
        <f t="shared" si="1"/>
        <v>113.57851239669421</v>
      </c>
    </row>
    <row r="53" spans="1:10" x14ac:dyDescent="0.2">
      <c r="A53" s="1">
        <v>427673</v>
      </c>
      <c r="B53" s="1">
        <v>5</v>
      </c>
      <c r="C53" s="1">
        <v>3</v>
      </c>
      <c r="D53" s="1">
        <v>3585</v>
      </c>
      <c r="E53" s="1">
        <v>1</v>
      </c>
      <c r="F53" s="1">
        <v>2</v>
      </c>
      <c r="G53" s="2">
        <v>41</v>
      </c>
      <c r="H53" s="1">
        <v>28580.030926927499</v>
      </c>
      <c r="I53" s="1">
        <v>7</v>
      </c>
      <c r="J53">
        <f t="shared" si="1"/>
        <v>119.29511854951186</v>
      </c>
    </row>
    <row r="54" spans="1:10" x14ac:dyDescent="0.2">
      <c r="A54" s="1">
        <v>418719</v>
      </c>
      <c r="B54" s="1">
        <v>4</v>
      </c>
      <c r="C54" s="1">
        <v>2</v>
      </c>
      <c r="D54" s="1">
        <v>3945</v>
      </c>
      <c r="E54" s="1">
        <v>0</v>
      </c>
      <c r="F54" s="1">
        <v>2</v>
      </c>
      <c r="G54" s="2">
        <v>54</v>
      </c>
      <c r="H54" s="1">
        <v>18396.673069519002</v>
      </c>
      <c r="I54" s="1">
        <v>5</v>
      </c>
      <c r="J54">
        <f t="shared" si="1"/>
        <v>106.13916349809885</v>
      </c>
    </row>
    <row r="55" spans="1:10" x14ac:dyDescent="0.2">
      <c r="A55" s="1">
        <v>454392</v>
      </c>
      <c r="B55" s="1">
        <v>3</v>
      </c>
      <c r="C55" s="1">
        <v>2</v>
      </c>
      <c r="D55" s="1">
        <v>3104</v>
      </c>
      <c r="E55" s="1">
        <v>0</v>
      </c>
      <c r="F55" s="1">
        <v>2</v>
      </c>
      <c r="G55" s="2">
        <v>48</v>
      </c>
      <c r="H55" s="1">
        <v>9760.8180798181893</v>
      </c>
      <c r="I55" s="1">
        <v>11</v>
      </c>
      <c r="J55">
        <f t="shared" si="1"/>
        <v>146.38917525773195</v>
      </c>
    </row>
    <row r="56" spans="1:10" x14ac:dyDescent="0.2">
      <c r="A56" s="1">
        <v>369320</v>
      </c>
      <c r="B56" s="1">
        <v>3</v>
      </c>
      <c r="C56" s="1">
        <v>2</v>
      </c>
      <c r="D56" s="1">
        <v>3830</v>
      </c>
      <c r="E56" s="1">
        <v>1</v>
      </c>
      <c r="F56" s="1">
        <v>2</v>
      </c>
      <c r="G56" s="2">
        <v>29</v>
      </c>
      <c r="H56" s="1">
        <v>27198.5736444088</v>
      </c>
      <c r="I56" s="1">
        <v>11</v>
      </c>
      <c r="J56">
        <f t="shared" si="1"/>
        <v>96.428198433420363</v>
      </c>
    </row>
    <row r="57" spans="1:10" x14ac:dyDescent="0.2">
      <c r="A57" s="1">
        <v>350376</v>
      </c>
      <c r="B57" s="1">
        <v>5</v>
      </c>
      <c r="C57" s="1">
        <v>2</v>
      </c>
      <c r="D57" s="1">
        <v>3625</v>
      </c>
      <c r="E57" s="1">
        <v>0</v>
      </c>
      <c r="F57" s="1">
        <v>2</v>
      </c>
      <c r="G57" s="2">
        <v>39</v>
      </c>
      <c r="H57" s="1">
        <v>17545.004720057899</v>
      </c>
      <c r="I57" s="1">
        <v>10</v>
      </c>
      <c r="J57">
        <f t="shared" si="1"/>
        <v>96.655448275862071</v>
      </c>
    </row>
    <row r="58" spans="1:10" x14ac:dyDescent="0.2">
      <c r="A58" s="1">
        <v>390951</v>
      </c>
      <c r="B58" s="1">
        <v>5</v>
      </c>
      <c r="C58" s="1">
        <v>3</v>
      </c>
      <c r="D58" s="1">
        <v>3495</v>
      </c>
      <c r="E58" s="1">
        <v>1</v>
      </c>
      <c r="F58" s="1">
        <v>3</v>
      </c>
      <c r="G58" s="2">
        <v>28</v>
      </c>
      <c r="H58" s="1">
        <v>12241.983090555201</v>
      </c>
      <c r="I58" s="1">
        <v>15</v>
      </c>
      <c r="J58">
        <f t="shared" si="1"/>
        <v>111.86008583690987</v>
      </c>
    </row>
    <row r="59" spans="1:10" x14ac:dyDescent="0.2">
      <c r="A59" s="1">
        <v>462146</v>
      </c>
      <c r="B59" s="1">
        <v>3</v>
      </c>
      <c r="C59" s="1">
        <v>3</v>
      </c>
      <c r="D59" s="1">
        <v>4211</v>
      </c>
      <c r="E59" s="1">
        <v>1</v>
      </c>
      <c r="F59" s="1">
        <v>3</v>
      </c>
      <c r="G59" s="2">
        <v>33</v>
      </c>
      <c r="H59" s="1">
        <v>14655.486703856501</v>
      </c>
      <c r="I59" s="1">
        <v>12</v>
      </c>
      <c r="J59">
        <f t="shared" si="1"/>
        <v>109.74732842555213</v>
      </c>
    </row>
    <row r="60" spans="1:10" x14ac:dyDescent="0.2">
      <c r="A60" s="1">
        <v>421040</v>
      </c>
      <c r="B60" s="1">
        <v>3</v>
      </c>
      <c r="C60" s="1">
        <v>3</v>
      </c>
      <c r="D60" s="1">
        <v>2785</v>
      </c>
      <c r="E60" s="1">
        <v>0</v>
      </c>
      <c r="F60" s="1">
        <v>2</v>
      </c>
      <c r="G60" s="2">
        <v>18</v>
      </c>
      <c r="H60" s="1">
        <v>12483.571563548099</v>
      </c>
      <c r="I60" s="1">
        <v>12</v>
      </c>
      <c r="J60">
        <f t="shared" si="1"/>
        <v>151.18132854578096</v>
      </c>
    </row>
    <row r="61" spans="1:10" x14ac:dyDescent="0.2">
      <c r="A61" s="1">
        <v>460383</v>
      </c>
      <c r="B61" s="1">
        <v>4</v>
      </c>
      <c r="C61" s="1">
        <v>3</v>
      </c>
      <c r="D61" s="1">
        <v>4345</v>
      </c>
      <c r="E61" s="1">
        <v>1</v>
      </c>
      <c r="F61" s="1">
        <v>3</v>
      </c>
      <c r="G61" s="2">
        <v>31</v>
      </c>
      <c r="H61" s="1">
        <v>24791.526728815599</v>
      </c>
      <c r="I61" s="1">
        <v>17</v>
      </c>
      <c r="J61">
        <f t="shared" si="1"/>
        <v>105.95696202531646</v>
      </c>
    </row>
    <row r="62" spans="1:10" x14ac:dyDescent="0.2">
      <c r="A62" s="1">
        <v>473670</v>
      </c>
      <c r="B62" s="1">
        <v>5</v>
      </c>
      <c r="C62" s="1">
        <v>2</v>
      </c>
      <c r="D62" s="1">
        <v>3083</v>
      </c>
      <c r="E62" s="1">
        <v>1</v>
      </c>
      <c r="F62" s="1">
        <v>2</v>
      </c>
      <c r="G62" s="2">
        <v>37</v>
      </c>
      <c r="H62" s="1">
        <v>20617.453631091401</v>
      </c>
      <c r="I62" s="1">
        <v>6</v>
      </c>
      <c r="J62">
        <f t="shared" si="1"/>
        <v>153.63931235809278</v>
      </c>
    </row>
    <row r="63" spans="1:10" x14ac:dyDescent="0.2">
      <c r="A63" s="1">
        <v>397687</v>
      </c>
      <c r="B63" s="1">
        <v>3</v>
      </c>
      <c r="C63" s="1">
        <v>2</v>
      </c>
      <c r="D63" s="1">
        <v>4125</v>
      </c>
      <c r="E63" s="1">
        <v>1</v>
      </c>
      <c r="F63" s="1">
        <v>2</v>
      </c>
      <c r="G63" s="2">
        <v>41</v>
      </c>
      <c r="H63" s="1">
        <v>19113.751593258599</v>
      </c>
      <c r="I63" s="1">
        <v>5</v>
      </c>
      <c r="J63">
        <f t="shared" si="1"/>
        <v>96.408969696969692</v>
      </c>
    </row>
    <row r="64" spans="1:10" x14ac:dyDescent="0.2">
      <c r="A64" s="1">
        <v>421711</v>
      </c>
      <c r="B64" s="1">
        <v>3</v>
      </c>
      <c r="C64" s="1">
        <v>3</v>
      </c>
      <c r="D64" s="1">
        <v>4275</v>
      </c>
      <c r="E64" s="1">
        <v>0</v>
      </c>
      <c r="F64" s="1">
        <v>3</v>
      </c>
      <c r="G64" s="2">
        <v>36</v>
      </c>
      <c r="H64" s="1">
        <v>30276.7694895854</v>
      </c>
      <c r="I64" s="1">
        <v>15</v>
      </c>
      <c r="J64">
        <f t="shared" si="1"/>
        <v>98.645847953216375</v>
      </c>
    </row>
    <row r="65" spans="1:10" x14ac:dyDescent="0.2">
      <c r="A65" s="1">
        <v>379734</v>
      </c>
      <c r="B65" s="1">
        <v>5</v>
      </c>
      <c r="C65" s="1">
        <v>2</v>
      </c>
      <c r="D65" s="1">
        <v>3813</v>
      </c>
      <c r="E65" s="1">
        <v>0</v>
      </c>
      <c r="F65" s="1">
        <v>3</v>
      </c>
      <c r="G65" s="2">
        <v>31</v>
      </c>
      <c r="H65" s="1">
        <v>24320.2513548237</v>
      </c>
      <c r="I65" s="1">
        <v>16</v>
      </c>
      <c r="J65">
        <f t="shared" si="1"/>
        <v>99.589299763965386</v>
      </c>
    </row>
    <row r="66" spans="1:10" x14ac:dyDescent="0.2">
      <c r="A66" s="1">
        <v>412161</v>
      </c>
      <c r="B66" s="1">
        <v>4</v>
      </c>
      <c r="C66" s="1">
        <v>3</v>
      </c>
      <c r="D66" s="1">
        <v>3600</v>
      </c>
      <c r="E66" s="1">
        <v>0</v>
      </c>
      <c r="F66" s="1">
        <v>3</v>
      </c>
      <c r="G66" s="2">
        <v>32</v>
      </c>
      <c r="H66" s="1">
        <v>22006.1473378298</v>
      </c>
      <c r="I66" s="1">
        <v>10</v>
      </c>
      <c r="J66">
        <f t="shared" ref="J66:J97" si="2">A66/D66</f>
        <v>114.48916666666666</v>
      </c>
    </row>
    <row r="67" spans="1:10" x14ac:dyDescent="0.2">
      <c r="A67" s="1">
        <v>388369</v>
      </c>
      <c r="B67" s="1">
        <v>5</v>
      </c>
      <c r="C67" s="1">
        <v>2</v>
      </c>
      <c r="D67" s="1">
        <v>3672</v>
      </c>
      <c r="E67" s="1">
        <v>0</v>
      </c>
      <c r="F67" s="1">
        <v>2</v>
      </c>
      <c r="G67" s="2">
        <v>15</v>
      </c>
      <c r="H67" s="1">
        <v>20302.691900698901</v>
      </c>
      <c r="I67" s="1">
        <v>16</v>
      </c>
      <c r="J67">
        <f t="shared" si="2"/>
        <v>105.76497821350763</v>
      </c>
    </row>
    <row r="68" spans="1:10" x14ac:dyDescent="0.2">
      <c r="A68" s="1">
        <v>439529</v>
      </c>
      <c r="B68" s="1">
        <v>3</v>
      </c>
      <c r="C68" s="1">
        <v>3</v>
      </c>
      <c r="D68" s="1">
        <v>4373</v>
      </c>
      <c r="E68" s="1">
        <v>1</v>
      </c>
      <c r="F68" s="1">
        <v>3</v>
      </c>
      <c r="G68" s="2">
        <v>29</v>
      </c>
      <c r="H68" s="1">
        <v>27249.101155197499</v>
      </c>
      <c r="I68" s="1">
        <v>10</v>
      </c>
      <c r="J68">
        <f t="shared" si="2"/>
        <v>100.50971872856162</v>
      </c>
    </row>
    <row r="69" spans="1:10" x14ac:dyDescent="0.2">
      <c r="A69" s="1">
        <v>355306</v>
      </c>
      <c r="B69" s="1">
        <v>4</v>
      </c>
      <c r="C69" s="1">
        <v>3</v>
      </c>
      <c r="D69" s="1">
        <v>4107</v>
      </c>
      <c r="E69" s="1">
        <v>0</v>
      </c>
      <c r="F69" s="1">
        <v>3</v>
      </c>
      <c r="G69" s="2">
        <v>26</v>
      </c>
      <c r="H69" s="1">
        <v>16084.707660153401</v>
      </c>
      <c r="I69" s="1">
        <v>20</v>
      </c>
      <c r="J69">
        <f t="shared" si="2"/>
        <v>86.512296079863646</v>
      </c>
    </row>
    <row r="70" spans="1:10" x14ac:dyDescent="0.2">
      <c r="A70" s="1">
        <v>443480</v>
      </c>
      <c r="B70" s="1">
        <v>4</v>
      </c>
      <c r="C70" s="1">
        <v>3</v>
      </c>
      <c r="D70" s="1">
        <v>3266</v>
      </c>
      <c r="E70" s="1">
        <v>1</v>
      </c>
      <c r="F70" s="1">
        <v>3</v>
      </c>
      <c r="G70" s="2">
        <v>27</v>
      </c>
      <c r="H70" s="1">
        <v>28035.872451829298</v>
      </c>
      <c r="I70" s="1">
        <v>20</v>
      </c>
      <c r="J70">
        <f t="shared" si="2"/>
        <v>135.78689528475198</v>
      </c>
    </row>
    <row r="71" spans="1:10" x14ac:dyDescent="0.2">
      <c r="A71" s="1">
        <v>376658</v>
      </c>
      <c r="B71" s="1">
        <v>5</v>
      </c>
      <c r="C71" s="1">
        <v>2</v>
      </c>
      <c r="D71" s="1">
        <v>2818</v>
      </c>
      <c r="E71" s="1">
        <v>1</v>
      </c>
      <c r="F71" s="1">
        <v>3</v>
      </c>
      <c r="G71" s="2">
        <v>29</v>
      </c>
      <c r="H71" s="1">
        <v>12670.1023463899</v>
      </c>
      <c r="I71" s="1">
        <v>16</v>
      </c>
      <c r="J71">
        <f t="shared" si="2"/>
        <v>133.66146202980838</v>
      </c>
    </row>
    <row r="72" spans="1:10" x14ac:dyDescent="0.2">
      <c r="A72" s="1">
        <v>434795</v>
      </c>
      <c r="B72" s="1">
        <v>3</v>
      </c>
      <c r="C72" s="1">
        <v>3</v>
      </c>
      <c r="D72" s="1">
        <v>3350</v>
      </c>
      <c r="E72" s="1">
        <v>1</v>
      </c>
      <c r="F72" s="1">
        <v>3</v>
      </c>
      <c r="G72" s="2">
        <v>45</v>
      </c>
      <c r="H72" s="1">
        <v>21271.927511920501</v>
      </c>
      <c r="I72" s="1">
        <v>10</v>
      </c>
      <c r="J72">
        <f t="shared" si="2"/>
        <v>129.78955223880598</v>
      </c>
    </row>
    <row r="73" spans="1:10" x14ac:dyDescent="0.2">
      <c r="A73" s="1">
        <v>358285</v>
      </c>
      <c r="B73" s="1">
        <v>5</v>
      </c>
      <c r="C73" s="1">
        <v>3</v>
      </c>
      <c r="D73" s="1">
        <v>2875</v>
      </c>
      <c r="E73" s="1">
        <v>1</v>
      </c>
      <c r="F73" s="1">
        <v>2</v>
      </c>
      <c r="G73" s="2">
        <v>40</v>
      </c>
      <c r="H73" s="1">
        <v>25248.635745548101</v>
      </c>
      <c r="I73" s="1">
        <v>10</v>
      </c>
      <c r="J73">
        <f t="shared" si="2"/>
        <v>124.62086956521739</v>
      </c>
    </row>
    <row r="74" spans="1:10" x14ac:dyDescent="0.2">
      <c r="A74" s="1">
        <v>405046</v>
      </c>
      <c r="B74" s="1">
        <v>5</v>
      </c>
      <c r="C74" s="1">
        <v>3</v>
      </c>
      <c r="D74" s="1">
        <v>3982</v>
      </c>
      <c r="E74" s="1">
        <v>0</v>
      </c>
      <c r="F74" s="1">
        <v>3</v>
      </c>
      <c r="G74" s="2">
        <v>39</v>
      </c>
      <c r="H74" s="1">
        <v>20397.887093086101</v>
      </c>
      <c r="I74" s="1">
        <v>7</v>
      </c>
      <c r="J74">
        <f t="shared" si="2"/>
        <v>101.71923656454044</v>
      </c>
    </row>
    <row r="75" spans="1:10" x14ac:dyDescent="0.2">
      <c r="A75" s="1">
        <v>448711</v>
      </c>
      <c r="B75" s="1">
        <v>3</v>
      </c>
      <c r="C75" s="1">
        <v>2</v>
      </c>
      <c r="D75" s="1">
        <v>3041</v>
      </c>
      <c r="E75" s="1">
        <v>1</v>
      </c>
      <c r="F75" s="1">
        <v>3</v>
      </c>
      <c r="G75" s="2">
        <v>50</v>
      </c>
      <c r="H75" s="1">
        <v>14211.317772890499</v>
      </c>
      <c r="I75" s="1">
        <v>8</v>
      </c>
      <c r="J75">
        <f t="shared" si="2"/>
        <v>147.55376520881288</v>
      </c>
    </row>
    <row r="76" spans="1:10" x14ac:dyDescent="0.2">
      <c r="A76" s="1">
        <v>445448</v>
      </c>
      <c r="B76" s="1">
        <v>3</v>
      </c>
      <c r="C76" s="1">
        <v>3</v>
      </c>
      <c r="D76" s="1">
        <v>3365</v>
      </c>
      <c r="E76" s="1">
        <v>1</v>
      </c>
      <c r="F76" s="1">
        <v>3</v>
      </c>
      <c r="G76" s="2">
        <v>39</v>
      </c>
      <c r="H76" s="1">
        <v>15180.2513235653</v>
      </c>
      <c r="I76" s="1">
        <v>5</v>
      </c>
      <c r="J76">
        <f t="shared" si="2"/>
        <v>132.37682020802379</v>
      </c>
    </row>
    <row r="77" spans="1:10" x14ac:dyDescent="0.2">
      <c r="A77" s="1">
        <v>386113</v>
      </c>
      <c r="B77" s="1">
        <v>5</v>
      </c>
      <c r="C77" s="1">
        <v>2</v>
      </c>
      <c r="D77" s="1">
        <v>3049</v>
      </c>
      <c r="E77" s="1">
        <v>1</v>
      </c>
      <c r="F77" s="1">
        <v>3</v>
      </c>
      <c r="G77" s="2">
        <v>32</v>
      </c>
      <c r="H77" s="1">
        <v>14180.4929914696</v>
      </c>
      <c r="I77" s="1">
        <v>5</v>
      </c>
      <c r="J77">
        <f t="shared" si="2"/>
        <v>126.63594621187275</v>
      </c>
    </row>
    <row r="78" spans="1:10" x14ac:dyDescent="0.2">
      <c r="A78" s="1">
        <v>465272</v>
      </c>
      <c r="B78" s="1">
        <v>4</v>
      </c>
      <c r="C78" s="1">
        <v>2</v>
      </c>
      <c r="D78" s="1">
        <v>3847</v>
      </c>
      <c r="E78" s="1">
        <v>0</v>
      </c>
      <c r="F78" s="1">
        <v>3</v>
      </c>
      <c r="G78" s="2">
        <v>21</v>
      </c>
      <c r="H78" s="1">
        <v>25560.199985090399</v>
      </c>
      <c r="I78" s="1">
        <v>19</v>
      </c>
      <c r="J78">
        <f t="shared" si="2"/>
        <v>120.94411229529503</v>
      </c>
    </row>
    <row r="79" spans="1:10" x14ac:dyDescent="0.2">
      <c r="A79" s="1">
        <v>357283</v>
      </c>
      <c r="B79" s="1">
        <v>3</v>
      </c>
      <c r="C79" s="1">
        <v>2</v>
      </c>
      <c r="D79" s="1">
        <v>3550</v>
      </c>
      <c r="E79" s="1">
        <v>1</v>
      </c>
      <c r="F79" s="1">
        <v>3</v>
      </c>
      <c r="G79" s="2">
        <v>33</v>
      </c>
      <c r="H79" s="1">
        <v>23480.510710344101</v>
      </c>
      <c r="I79" s="1">
        <v>14</v>
      </c>
      <c r="J79">
        <f t="shared" si="2"/>
        <v>100.64309859154929</v>
      </c>
    </row>
    <row r="80" spans="1:10" x14ac:dyDescent="0.2">
      <c r="A80" s="1">
        <v>414120</v>
      </c>
      <c r="B80" s="1">
        <v>3</v>
      </c>
      <c r="C80" s="1">
        <v>3</v>
      </c>
      <c r="D80" s="1">
        <v>4075</v>
      </c>
      <c r="E80" s="1">
        <v>1</v>
      </c>
      <c r="F80" s="1">
        <v>3</v>
      </c>
      <c r="G80" s="2">
        <v>26</v>
      </c>
      <c r="H80" s="1">
        <v>12576.3618479714</v>
      </c>
      <c r="I80" s="1">
        <v>5</v>
      </c>
      <c r="J80">
        <f t="shared" si="2"/>
        <v>101.62453987730062</v>
      </c>
    </row>
    <row r="81" spans="1:10" x14ac:dyDescent="0.2">
      <c r="A81" s="1">
        <v>416034</v>
      </c>
      <c r="B81" s="1">
        <v>3</v>
      </c>
      <c r="C81" s="1">
        <v>2</v>
      </c>
      <c r="D81" s="1">
        <v>3589</v>
      </c>
      <c r="E81" s="1">
        <v>1</v>
      </c>
      <c r="F81" s="1">
        <v>3</v>
      </c>
      <c r="G81" s="2">
        <v>25</v>
      </c>
      <c r="H81" s="1">
        <v>28589.8775510015</v>
      </c>
      <c r="I81" s="1">
        <v>11</v>
      </c>
      <c r="J81">
        <f t="shared" si="2"/>
        <v>115.91919754806352</v>
      </c>
    </row>
    <row r="82" spans="1:10" x14ac:dyDescent="0.2">
      <c r="A82" s="1">
        <v>470892</v>
      </c>
      <c r="B82" s="1">
        <v>3</v>
      </c>
      <c r="C82" s="1">
        <v>2</v>
      </c>
      <c r="D82" s="1">
        <v>3059</v>
      </c>
      <c r="E82" s="1">
        <v>0</v>
      </c>
      <c r="F82" s="1">
        <v>3</v>
      </c>
      <c r="G82" s="2">
        <v>18</v>
      </c>
      <c r="H82" s="1">
        <v>26617.466596005299</v>
      </c>
      <c r="I82" s="1">
        <v>20</v>
      </c>
      <c r="J82">
        <f t="shared" si="2"/>
        <v>153.9365805818895</v>
      </c>
    </row>
    <row r="83" spans="1:10" x14ac:dyDescent="0.2">
      <c r="A83" s="1">
        <v>417992</v>
      </c>
      <c r="B83" s="1">
        <v>3</v>
      </c>
      <c r="C83" s="1">
        <v>2</v>
      </c>
      <c r="D83" s="1">
        <v>3016</v>
      </c>
      <c r="E83" s="1">
        <v>0</v>
      </c>
      <c r="F83" s="1">
        <v>3</v>
      </c>
      <c r="G83" s="2">
        <v>15</v>
      </c>
      <c r="H83" s="1">
        <v>8990.2238520787105</v>
      </c>
      <c r="I83" s="1">
        <v>17</v>
      </c>
      <c r="J83">
        <f t="shared" si="2"/>
        <v>138.59151193633951</v>
      </c>
    </row>
    <row r="84" spans="1:10" x14ac:dyDescent="0.2">
      <c r="A84" s="1">
        <v>444660</v>
      </c>
      <c r="B84" s="1">
        <v>4</v>
      </c>
      <c r="C84" s="1">
        <v>2</v>
      </c>
      <c r="D84" s="1">
        <v>3950</v>
      </c>
      <c r="E84" s="1">
        <v>0</v>
      </c>
      <c r="F84" s="1">
        <v>2</v>
      </c>
      <c r="G84" s="2">
        <v>31</v>
      </c>
      <c r="H84" s="1">
        <v>10648.600400752601</v>
      </c>
      <c r="I84" s="1">
        <v>7</v>
      </c>
      <c r="J84">
        <f t="shared" si="2"/>
        <v>112.57215189873418</v>
      </c>
    </row>
    <row r="85" spans="1:10" x14ac:dyDescent="0.2">
      <c r="A85" s="1">
        <v>393902</v>
      </c>
      <c r="B85" s="1">
        <v>5</v>
      </c>
      <c r="C85" s="1">
        <v>3</v>
      </c>
      <c r="D85" s="1">
        <v>4050</v>
      </c>
      <c r="E85" s="1">
        <v>1</v>
      </c>
      <c r="F85" s="1">
        <v>3</v>
      </c>
      <c r="G85" s="2">
        <v>11</v>
      </c>
      <c r="H85" s="1">
        <v>29576.383737160599</v>
      </c>
      <c r="I85" s="1">
        <v>20</v>
      </c>
      <c r="J85">
        <f t="shared" si="2"/>
        <v>97.259753086419749</v>
      </c>
    </row>
    <row r="86" spans="1:10" x14ac:dyDescent="0.2">
      <c r="A86" s="1">
        <v>381656</v>
      </c>
      <c r="B86" s="1">
        <v>4</v>
      </c>
      <c r="C86" s="1">
        <v>2</v>
      </c>
      <c r="D86" s="1">
        <v>4202</v>
      </c>
      <c r="E86" s="1">
        <v>0</v>
      </c>
      <c r="F86" s="1">
        <v>3</v>
      </c>
      <c r="G86" s="2">
        <v>48</v>
      </c>
      <c r="H86" s="1">
        <v>24107.5874553785</v>
      </c>
      <c r="I86" s="1">
        <v>8</v>
      </c>
      <c r="J86">
        <f t="shared" si="2"/>
        <v>90.827225130890056</v>
      </c>
    </row>
    <row r="87" spans="1:10" x14ac:dyDescent="0.2">
      <c r="A87" s="1">
        <v>456351</v>
      </c>
      <c r="B87" s="1">
        <v>4</v>
      </c>
      <c r="C87" s="1">
        <v>2</v>
      </c>
      <c r="D87" s="1">
        <v>3382</v>
      </c>
      <c r="E87" s="1">
        <v>0</v>
      </c>
      <c r="F87" s="1">
        <v>3</v>
      </c>
      <c r="G87" s="2">
        <v>37</v>
      </c>
      <c r="H87" s="1">
        <v>19734.277739655099</v>
      </c>
      <c r="I87" s="1">
        <v>11</v>
      </c>
      <c r="J87">
        <f t="shared" si="2"/>
        <v>134.93524541691306</v>
      </c>
    </row>
    <row r="88" spans="1:10" x14ac:dyDescent="0.2">
      <c r="A88" s="1">
        <v>365948</v>
      </c>
      <c r="B88" s="1">
        <v>4</v>
      </c>
      <c r="C88" s="1">
        <v>2</v>
      </c>
      <c r="D88" s="1">
        <v>4386</v>
      </c>
      <c r="E88" s="1">
        <v>0</v>
      </c>
      <c r="F88" s="1">
        <v>2</v>
      </c>
      <c r="G88" s="2">
        <v>40</v>
      </c>
      <c r="H88" s="1">
        <v>22279.137559872099</v>
      </c>
      <c r="I88" s="1">
        <v>18</v>
      </c>
      <c r="J88">
        <f t="shared" si="2"/>
        <v>83.435476516187876</v>
      </c>
    </row>
    <row r="89" spans="1:10" x14ac:dyDescent="0.2">
      <c r="A89" s="1">
        <v>465241</v>
      </c>
      <c r="B89" s="1">
        <v>4</v>
      </c>
      <c r="C89" s="1">
        <v>2</v>
      </c>
      <c r="D89" s="1">
        <v>4117</v>
      </c>
      <c r="E89" s="1">
        <v>0</v>
      </c>
      <c r="F89" s="1">
        <v>3</v>
      </c>
      <c r="G89" s="2">
        <v>26</v>
      </c>
      <c r="H89" s="1">
        <v>10631.1856784108</v>
      </c>
      <c r="I89" s="1">
        <v>12</v>
      </c>
      <c r="J89">
        <f t="shared" si="2"/>
        <v>113.00485790624241</v>
      </c>
    </row>
    <row r="90" spans="1:10" x14ac:dyDescent="0.2">
      <c r="A90" s="1">
        <v>433714</v>
      </c>
      <c r="B90" s="1">
        <v>4</v>
      </c>
      <c r="C90" s="1">
        <v>2</v>
      </c>
      <c r="D90" s="1">
        <v>3552</v>
      </c>
      <c r="E90" s="1">
        <v>1</v>
      </c>
      <c r="F90" s="1">
        <v>3</v>
      </c>
      <c r="G90" s="2">
        <v>32</v>
      </c>
      <c r="H90" s="1">
        <v>12019.452973056101</v>
      </c>
      <c r="I90" s="1">
        <v>18</v>
      </c>
      <c r="J90">
        <f t="shared" si="2"/>
        <v>122.10416666666667</v>
      </c>
    </row>
    <row r="91" spans="1:10" x14ac:dyDescent="0.2">
      <c r="A91" s="1">
        <v>362050</v>
      </c>
      <c r="B91" s="1">
        <v>5</v>
      </c>
      <c r="C91" s="1">
        <v>3</v>
      </c>
      <c r="D91" s="1">
        <v>3038</v>
      </c>
      <c r="E91" s="1">
        <v>1</v>
      </c>
      <c r="F91" s="1">
        <v>2</v>
      </c>
      <c r="G91" s="2">
        <v>46</v>
      </c>
      <c r="H91" s="1">
        <v>25085.139709383999</v>
      </c>
      <c r="I91" s="1">
        <v>11</v>
      </c>
      <c r="J91">
        <f t="shared" si="2"/>
        <v>119.17379855167873</v>
      </c>
    </row>
    <row r="92" spans="1:10" x14ac:dyDescent="0.2">
      <c r="A92" s="1">
        <v>372481</v>
      </c>
      <c r="B92" s="1">
        <v>4</v>
      </c>
      <c r="C92" s="1">
        <v>2</v>
      </c>
      <c r="D92" s="1">
        <v>3318</v>
      </c>
      <c r="E92" s="1">
        <v>1</v>
      </c>
      <c r="F92" s="1">
        <v>3</v>
      </c>
      <c r="G92" s="2">
        <v>25</v>
      </c>
      <c r="H92" s="1">
        <v>13702.2298109228</v>
      </c>
      <c r="I92" s="1">
        <v>16</v>
      </c>
      <c r="J92">
        <f t="shared" si="2"/>
        <v>112.26069921639542</v>
      </c>
    </row>
    <row r="93" spans="1:10" x14ac:dyDescent="0.2">
      <c r="A93" s="1">
        <v>446311</v>
      </c>
      <c r="B93" s="1">
        <v>4</v>
      </c>
      <c r="C93" s="1">
        <v>3</v>
      </c>
      <c r="D93" s="1">
        <v>2771</v>
      </c>
      <c r="E93" s="1">
        <v>1</v>
      </c>
      <c r="F93" s="1">
        <v>2</v>
      </c>
      <c r="G93" s="2">
        <v>30</v>
      </c>
      <c r="H93" s="1">
        <v>25378.376798274101</v>
      </c>
      <c r="I93" s="1">
        <v>11</v>
      </c>
      <c r="J93">
        <f t="shared" si="2"/>
        <v>161.06495849873693</v>
      </c>
    </row>
    <row r="94" spans="1:10" x14ac:dyDescent="0.2">
      <c r="A94" s="1">
        <v>401155</v>
      </c>
      <c r="B94" s="1">
        <v>4</v>
      </c>
      <c r="C94" s="1">
        <v>3</v>
      </c>
      <c r="D94" s="1">
        <v>3983</v>
      </c>
      <c r="E94" s="1">
        <v>0</v>
      </c>
      <c r="F94" s="1">
        <v>2</v>
      </c>
      <c r="G94" s="2">
        <v>38</v>
      </c>
      <c r="H94" s="1">
        <v>18268.4210774274</v>
      </c>
      <c r="I94" s="1">
        <v>18</v>
      </c>
      <c r="J94">
        <f t="shared" si="2"/>
        <v>100.71679638463469</v>
      </c>
    </row>
    <row r="95" spans="1:10" x14ac:dyDescent="0.2">
      <c r="A95" s="1">
        <v>395510</v>
      </c>
      <c r="B95" s="1">
        <v>5</v>
      </c>
      <c r="C95" s="1">
        <v>3</v>
      </c>
      <c r="D95" s="1">
        <v>3265</v>
      </c>
      <c r="E95" s="1">
        <v>0</v>
      </c>
      <c r="F95" s="1">
        <v>2</v>
      </c>
      <c r="G95" s="2">
        <v>23</v>
      </c>
      <c r="H95" s="1">
        <v>23528.6107512405</v>
      </c>
      <c r="I95" s="1">
        <v>13</v>
      </c>
      <c r="J95">
        <f t="shared" si="2"/>
        <v>121.13629402756509</v>
      </c>
    </row>
    <row r="96" spans="1:10" x14ac:dyDescent="0.2">
      <c r="A96" s="1">
        <v>370965</v>
      </c>
      <c r="B96" s="1">
        <v>4</v>
      </c>
      <c r="C96" s="1">
        <v>2</v>
      </c>
      <c r="D96" s="1">
        <v>3190</v>
      </c>
      <c r="E96" s="1">
        <v>0</v>
      </c>
      <c r="F96" s="1">
        <v>2</v>
      </c>
      <c r="G96" s="2">
        <v>27</v>
      </c>
      <c r="H96" s="1">
        <v>12732.648683375999</v>
      </c>
      <c r="I96" s="1">
        <v>6</v>
      </c>
      <c r="J96">
        <f t="shared" si="2"/>
        <v>116.28996865203762</v>
      </c>
    </row>
    <row r="97" spans="1:10" x14ac:dyDescent="0.2">
      <c r="A97" s="1">
        <v>373189</v>
      </c>
      <c r="B97" s="1">
        <v>3</v>
      </c>
      <c r="C97" s="1">
        <v>3</v>
      </c>
      <c r="D97" s="1">
        <v>2868</v>
      </c>
      <c r="E97" s="1">
        <v>1</v>
      </c>
      <c r="F97" s="1">
        <v>2</v>
      </c>
      <c r="G97" s="2">
        <v>45</v>
      </c>
      <c r="H97" s="1">
        <v>8169.2193127678302</v>
      </c>
      <c r="I97" s="1">
        <v>7</v>
      </c>
      <c r="J97">
        <f t="shared" si="2"/>
        <v>130.12168758716876</v>
      </c>
    </row>
    <row r="98" spans="1:10" x14ac:dyDescent="0.2">
      <c r="A98" s="1">
        <v>417494</v>
      </c>
      <c r="B98" s="1">
        <v>3</v>
      </c>
      <c r="C98" s="1">
        <v>3</v>
      </c>
      <c r="D98" s="1">
        <v>3131</v>
      </c>
      <c r="E98" s="1">
        <v>0</v>
      </c>
      <c r="F98" s="1">
        <v>2</v>
      </c>
      <c r="G98" s="2">
        <v>38</v>
      </c>
      <c r="H98" s="1">
        <v>21918.451732809201</v>
      </c>
      <c r="I98" s="1">
        <v>14</v>
      </c>
      <c r="J98">
        <f t="shared" ref="J98:J129" si="3">A98/D98</f>
        <v>133.34206323858191</v>
      </c>
    </row>
    <row r="99" spans="1:10" x14ac:dyDescent="0.2">
      <c r="A99" s="1">
        <v>355344</v>
      </c>
      <c r="B99" s="1">
        <v>4</v>
      </c>
      <c r="C99" s="1">
        <v>3</v>
      </c>
      <c r="D99" s="1">
        <v>3118</v>
      </c>
      <c r="E99" s="1">
        <v>1</v>
      </c>
      <c r="F99" s="1">
        <v>2</v>
      </c>
      <c r="G99" s="2">
        <v>19</v>
      </c>
      <c r="H99" s="1">
        <v>8202.43422030275</v>
      </c>
      <c r="I99" s="1">
        <v>19</v>
      </c>
      <c r="J99">
        <f t="shared" si="3"/>
        <v>113.96536241180243</v>
      </c>
    </row>
    <row r="100" spans="1:10" x14ac:dyDescent="0.2">
      <c r="A100" s="1">
        <v>379654</v>
      </c>
      <c r="B100" s="1">
        <v>3</v>
      </c>
      <c r="C100" s="1">
        <v>2</v>
      </c>
      <c r="D100" s="1">
        <v>3875</v>
      </c>
      <c r="E100" s="1">
        <v>1</v>
      </c>
      <c r="F100" s="1">
        <v>3</v>
      </c>
      <c r="G100" s="2">
        <v>18</v>
      </c>
      <c r="H100" s="1">
        <v>22011.706261749099</v>
      </c>
      <c r="I100" s="1">
        <v>17</v>
      </c>
      <c r="J100">
        <f t="shared" si="3"/>
        <v>97.975225806451618</v>
      </c>
    </row>
    <row r="101" spans="1:10" x14ac:dyDescent="0.2">
      <c r="A101" s="1">
        <v>353383</v>
      </c>
      <c r="B101" s="1">
        <v>3</v>
      </c>
      <c r="C101" s="1">
        <v>3</v>
      </c>
      <c r="D101" s="1">
        <v>3744</v>
      </c>
      <c r="E101" s="1">
        <v>0</v>
      </c>
      <c r="F101" s="1">
        <v>2</v>
      </c>
      <c r="G101" s="2">
        <v>19</v>
      </c>
      <c r="H101" s="1">
        <v>26809.9136469408</v>
      </c>
      <c r="I101" s="1">
        <v>16</v>
      </c>
      <c r="J101">
        <f t="shared" si="3"/>
        <v>94.386485042735046</v>
      </c>
    </row>
    <row r="102" spans="1:10" x14ac:dyDescent="0.2">
      <c r="A102" s="1">
        <v>417495</v>
      </c>
      <c r="B102" s="1">
        <v>4</v>
      </c>
      <c r="C102" s="1">
        <v>3</v>
      </c>
      <c r="D102" s="1">
        <v>3489</v>
      </c>
      <c r="E102" s="1">
        <v>0</v>
      </c>
      <c r="F102" s="1">
        <v>2</v>
      </c>
      <c r="G102" s="2">
        <v>37</v>
      </c>
      <c r="H102" s="1">
        <v>16915.1442899863</v>
      </c>
      <c r="I102" s="1">
        <v>7</v>
      </c>
      <c r="J102">
        <f t="shared" si="3"/>
        <v>119.6603611349957</v>
      </c>
    </row>
    <row r="103" spans="1:10" x14ac:dyDescent="0.2">
      <c r="A103" s="1">
        <v>429166</v>
      </c>
      <c r="B103" s="1">
        <v>3</v>
      </c>
      <c r="C103" s="1">
        <v>3</v>
      </c>
      <c r="D103" s="1">
        <v>3428</v>
      </c>
      <c r="E103" s="1">
        <v>0</v>
      </c>
      <c r="F103" s="1">
        <v>3</v>
      </c>
      <c r="G103" s="2">
        <v>18</v>
      </c>
      <c r="H103" s="1">
        <v>15176.823268517201</v>
      </c>
      <c r="I103" s="1">
        <v>20</v>
      </c>
      <c r="J103">
        <f t="shared" si="3"/>
        <v>125.19428238039673</v>
      </c>
    </row>
    <row r="104" spans="1:10" x14ac:dyDescent="0.2">
      <c r="A104" s="1">
        <v>391227</v>
      </c>
      <c r="B104" s="1">
        <v>5</v>
      </c>
      <c r="C104" s="1">
        <v>2</v>
      </c>
      <c r="D104" s="1">
        <v>4279</v>
      </c>
      <c r="E104" s="1">
        <v>1</v>
      </c>
      <c r="F104" s="1">
        <v>3</v>
      </c>
      <c r="G104" s="2">
        <v>20</v>
      </c>
      <c r="H104" s="1">
        <v>20390.114929791001</v>
      </c>
      <c r="I104" s="1">
        <v>10</v>
      </c>
      <c r="J104">
        <f t="shared" si="3"/>
        <v>91.429539612058889</v>
      </c>
    </row>
    <row r="105" spans="1:10" x14ac:dyDescent="0.2">
      <c r="A105" s="1">
        <v>419638</v>
      </c>
      <c r="B105" s="1">
        <v>4</v>
      </c>
      <c r="C105" s="1">
        <v>2</v>
      </c>
      <c r="D105" s="1">
        <v>2977</v>
      </c>
      <c r="E105" s="1">
        <v>0</v>
      </c>
      <c r="F105" s="1">
        <v>3</v>
      </c>
      <c r="G105" s="2">
        <v>31</v>
      </c>
      <c r="H105" s="1">
        <v>16911.2515552654</v>
      </c>
      <c r="I105" s="1">
        <v>11</v>
      </c>
      <c r="J105">
        <f t="shared" si="3"/>
        <v>140.96002687269063</v>
      </c>
    </row>
    <row r="106" spans="1:10" x14ac:dyDescent="0.2">
      <c r="A106" s="1">
        <v>431309</v>
      </c>
      <c r="B106" s="1">
        <v>5</v>
      </c>
      <c r="C106" s="1">
        <v>2</v>
      </c>
      <c r="D106" s="1">
        <v>4496</v>
      </c>
      <c r="E106" s="1">
        <v>1</v>
      </c>
      <c r="F106" s="1">
        <v>3</v>
      </c>
      <c r="G106" s="2">
        <v>35</v>
      </c>
      <c r="H106" s="1">
        <v>18786.0162256039</v>
      </c>
      <c r="I106" s="1">
        <v>13</v>
      </c>
      <c r="J106">
        <f t="shared" si="3"/>
        <v>95.931717081850536</v>
      </c>
    </row>
    <row r="107" spans="1:10" x14ac:dyDescent="0.2">
      <c r="A107" s="1">
        <v>370744</v>
      </c>
      <c r="B107" s="1">
        <v>3</v>
      </c>
      <c r="C107" s="1">
        <v>3</v>
      </c>
      <c r="D107" s="1">
        <v>3889</v>
      </c>
      <c r="E107" s="1">
        <v>1</v>
      </c>
      <c r="F107" s="1">
        <v>2</v>
      </c>
      <c r="G107" s="2">
        <v>33</v>
      </c>
      <c r="H107" s="1">
        <v>26388.800494965799</v>
      </c>
      <c r="I107" s="1">
        <v>18</v>
      </c>
      <c r="J107">
        <f t="shared" si="3"/>
        <v>95.33144767292363</v>
      </c>
    </row>
    <row r="108" spans="1:10" x14ac:dyDescent="0.2">
      <c r="A108" s="1">
        <v>400830</v>
      </c>
      <c r="B108" s="1">
        <v>5</v>
      </c>
      <c r="C108" s="1">
        <v>2</v>
      </c>
      <c r="D108" s="1">
        <v>3735</v>
      </c>
      <c r="E108" s="1">
        <v>0</v>
      </c>
      <c r="F108" s="1">
        <v>3</v>
      </c>
      <c r="G108" s="2">
        <v>36</v>
      </c>
      <c r="H108" s="1">
        <v>18062.327882199901</v>
      </c>
      <c r="I108" s="1">
        <v>7</v>
      </c>
      <c r="J108">
        <f t="shared" si="3"/>
        <v>107.31726907630522</v>
      </c>
    </row>
    <row r="109" spans="1:10" x14ac:dyDescent="0.2">
      <c r="A109" s="1">
        <v>442122</v>
      </c>
      <c r="B109" s="1">
        <v>5</v>
      </c>
      <c r="C109" s="1">
        <v>3</v>
      </c>
      <c r="D109" s="1">
        <v>3497</v>
      </c>
      <c r="E109" s="1">
        <v>1</v>
      </c>
      <c r="F109" s="1">
        <v>2</v>
      </c>
      <c r="G109" s="2">
        <v>38</v>
      </c>
      <c r="H109" s="1">
        <v>21544.078994729</v>
      </c>
      <c r="I109" s="1">
        <v>18</v>
      </c>
      <c r="J109">
        <f t="shared" si="3"/>
        <v>126.42893909064912</v>
      </c>
    </row>
    <row r="110" spans="1:10" x14ac:dyDescent="0.2">
      <c r="A110" s="1">
        <v>426359</v>
      </c>
      <c r="B110" s="1">
        <v>3</v>
      </c>
      <c r="C110" s="1">
        <v>2</v>
      </c>
      <c r="D110" s="1">
        <v>3425</v>
      </c>
      <c r="E110" s="1">
        <v>1</v>
      </c>
      <c r="F110" s="1">
        <v>3</v>
      </c>
      <c r="G110" s="2">
        <v>14</v>
      </c>
      <c r="H110" s="1">
        <v>12398.407072173701</v>
      </c>
      <c r="I110" s="1">
        <v>16</v>
      </c>
      <c r="J110">
        <f t="shared" si="3"/>
        <v>124.4843795620438</v>
      </c>
    </row>
    <row r="111" spans="1:10" x14ac:dyDescent="0.2">
      <c r="A111" s="1">
        <v>373200</v>
      </c>
      <c r="B111" s="1">
        <v>4</v>
      </c>
      <c r="C111" s="1">
        <v>2</v>
      </c>
      <c r="D111" s="1">
        <v>3357</v>
      </c>
      <c r="E111" s="1">
        <v>1</v>
      </c>
      <c r="F111" s="1">
        <v>2</v>
      </c>
      <c r="G111" s="2">
        <v>49</v>
      </c>
      <c r="H111" s="1">
        <v>24497.351079937798</v>
      </c>
      <c r="I111" s="1">
        <v>10</v>
      </c>
      <c r="J111">
        <f t="shared" si="3"/>
        <v>111.17068811438784</v>
      </c>
    </row>
    <row r="112" spans="1:10" x14ac:dyDescent="0.2">
      <c r="A112" s="1">
        <v>455155</v>
      </c>
      <c r="B112" s="1">
        <v>4</v>
      </c>
      <c r="C112" s="1">
        <v>2</v>
      </c>
      <c r="D112" s="1">
        <v>4342</v>
      </c>
      <c r="E112" s="1">
        <v>1</v>
      </c>
      <c r="F112" s="1">
        <v>3</v>
      </c>
      <c r="G112" s="2">
        <v>26</v>
      </c>
      <c r="H112" s="1">
        <v>27165.180949747999</v>
      </c>
      <c r="I112" s="1">
        <v>15</v>
      </c>
      <c r="J112">
        <f t="shared" si="3"/>
        <v>104.82611699677568</v>
      </c>
    </row>
    <row r="113" spans="1:10" x14ac:dyDescent="0.2">
      <c r="A113" s="1">
        <v>423695</v>
      </c>
      <c r="B113" s="1">
        <v>4</v>
      </c>
      <c r="C113" s="1">
        <v>2</v>
      </c>
      <c r="D113" s="1">
        <v>4096</v>
      </c>
      <c r="E113" s="1">
        <v>1</v>
      </c>
      <c r="F113" s="1">
        <v>2</v>
      </c>
      <c r="G113" s="2">
        <v>32</v>
      </c>
      <c r="H113" s="1">
        <v>18958.603045056199</v>
      </c>
      <c r="I113" s="1">
        <v>13</v>
      </c>
      <c r="J113">
        <f t="shared" si="3"/>
        <v>103.441162109375</v>
      </c>
    </row>
    <row r="114" spans="1:10" x14ac:dyDescent="0.2">
      <c r="A114" s="1">
        <v>467326</v>
      </c>
      <c r="B114" s="1">
        <v>4</v>
      </c>
      <c r="C114" s="1">
        <v>2</v>
      </c>
      <c r="D114" s="1">
        <v>4161</v>
      </c>
      <c r="E114" s="1">
        <v>0</v>
      </c>
      <c r="F114" s="1">
        <v>2</v>
      </c>
      <c r="G114" s="2">
        <v>17</v>
      </c>
      <c r="H114" s="1">
        <v>22076.168685753899</v>
      </c>
      <c r="I114" s="1">
        <v>15</v>
      </c>
      <c r="J114">
        <f t="shared" si="3"/>
        <v>112.31098293679403</v>
      </c>
    </row>
    <row r="115" spans="1:10" x14ac:dyDescent="0.2">
      <c r="A115" s="1">
        <v>424760</v>
      </c>
      <c r="B115" s="1">
        <v>3</v>
      </c>
      <c r="C115" s="1">
        <v>3</v>
      </c>
      <c r="D115" s="1">
        <v>4089</v>
      </c>
      <c r="E115" s="1">
        <v>1</v>
      </c>
      <c r="F115" s="1">
        <v>3</v>
      </c>
      <c r="G115" s="2">
        <v>50</v>
      </c>
      <c r="H115" s="1">
        <v>20344.4013842485</v>
      </c>
      <c r="I115" s="1">
        <v>8</v>
      </c>
      <c r="J115">
        <f t="shared" si="3"/>
        <v>103.87869894839814</v>
      </c>
    </row>
    <row r="116" spans="1:10" x14ac:dyDescent="0.2">
      <c r="A116" s="1">
        <v>433807</v>
      </c>
      <c r="B116" s="1">
        <v>4</v>
      </c>
      <c r="C116" s="1">
        <v>3</v>
      </c>
      <c r="D116" s="1">
        <v>3476</v>
      </c>
      <c r="E116" s="1">
        <v>1</v>
      </c>
      <c r="F116" s="1">
        <v>3</v>
      </c>
      <c r="G116" s="2">
        <v>36</v>
      </c>
      <c r="H116" s="1">
        <v>12856.3292078472</v>
      </c>
      <c r="I116" s="1">
        <v>10</v>
      </c>
      <c r="J116">
        <f t="shared" si="3"/>
        <v>124.8006329113924</v>
      </c>
    </row>
    <row r="117" spans="1:10" x14ac:dyDescent="0.2">
      <c r="A117" s="1">
        <v>398942</v>
      </c>
      <c r="B117" s="1">
        <v>4</v>
      </c>
      <c r="C117" s="1">
        <v>2</v>
      </c>
      <c r="D117" s="1">
        <v>3025</v>
      </c>
      <c r="E117" s="1">
        <v>1</v>
      </c>
      <c r="F117" s="1">
        <v>2</v>
      </c>
      <c r="G117" s="2">
        <v>37</v>
      </c>
      <c r="H117" s="1">
        <v>12783.313152548801</v>
      </c>
      <c r="I117" s="1">
        <v>10</v>
      </c>
      <c r="J117">
        <f t="shared" si="3"/>
        <v>131.88165289256199</v>
      </c>
    </row>
    <row r="118" spans="1:10" x14ac:dyDescent="0.2">
      <c r="A118" s="1">
        <v>393751</v>
      </c>
      <c r="B118" s="1">
        <v>3</v>
      </c>
      <c r="C118" s="1">
        <v>3</v>
      </c>
      <c r="D118" s="1">
        <v>3278</v>
      </c>
      <c r="E118" s="1">
        <v>1</v>
      </c>
      <c r="F118" s="1">
        <v>3</v>
      </c>
      <c r="G118" s="2">
        <v>18</v>
      </c>
      <c r="H118" s="1">
        <v>10914.8081522837</v>
      </c>
      <c r="I118" s="1">
        <v>18</v>
      </c>
      <c r="J118">
        <f t="shared" si="3"/>
        <v>120.11928004881025</v>
      </c>
    </row>
    <row r="119" spans="1:10" x14ac:dyDescent="0.2">
      <c r="A119" s="1">
        <v>372107</v>
      </c>
      <c r="B119" s="1">
        <v>5</v>
      </c>
      <c r="C119" s="1">
        <v>3</v>
      </c>
      <c r="D119" s="1">
        <v>3684</v>
      </c>
      <c r="E119" s="1">
        <v>0</v>
      </c>
      <c r="F119" s="1">
        <v>3</v>
      </c>
      <c r="G119" s="2">
        <v>51</v>
      </c>
      <c r="H119" s="1">
        <v>22087.147956917899</v>
      </c>
      <c r="I119" s="1">
        <v>8</v>
      </c>
      <c r="J119">
        <f t="shared" si="3"/>
        <v>101.00624321389793</v>
      </c>
    </row>
    <row r="120" spans="1:10" x14ac:dyDescent="0.2">
      <c r="A120" s="1">
        <v>354200</v>
      </c>
      <c r="B120" s="1">
        <v>4</v>
      </c>
      <c r="C120" s="1">
        <v>3</v>
      </c>
      <c r="D120" s="1">
        <v>3504</v>
      </c>
      <c r="E120" s="1">
        <v>0</v>
      </c>
      <c r="F120" s="1">
        <v>3</v>
      </c>
      <c r="G120" s="2">
        <v>43</v>
      </c>
      <c r="H120" s="1">
        <v>27957.053347588298</v>
      </c>
      <c r="I120" s="1">
        <v>17</v>
      </c>
      <c r="J120">
        <f t="shared" si="3"/>
        <v>101.08447488584476</v>
      </c>
    </row>
    <row r="121" spans="1:10" x14ac:dyDescent="0.2">
      <c r="A121" s="1">
        <v>419725</v>
      </c>
      <c r="B121" s="1">
        <v>5</v>
      </c>
      <c r="C121" s="1">
        <v>2</v>
      </c>
      <c r="D121" s="1">
        <v>2932</v>
      </c>
      <c r="E121" s="1">
        <v>0</v>
      </c>
      <c r="F121" s="1">
        <v>2</v>
      </c>
      <c r="G121" s="2">
        <v>34</v>
      </c>
      <c r="H121" s="1">
        <v>20190.845631718301</v>
      </c>
      <c r="I121" s="1">
        <v>10</v>
      </c>
      <c r="J121">
        <f t="shared" si="3"/>
        <v>143.15313778990449</v>
      </c>
    </row>
    <row r="122" spans="1:10" x14ac:dyDescent="0.2">
      <c r="A122" s="1">
        <v>424751</v>
      </c>
      <c r="B122" s="1">
        <v>5</v>
      </c>
      <c r="C122" s="1">
        <v>3</v>
      </c>
      <c r="D122" s="1">
        <v>3891</v>
      </c>
      <c r="E122" s="1">
        <v>0</v>
      </c>
      <c r="F122" s="1">
        <v>3</v>
      </c>
      <c r="G122" s="2">
        <v>32</v>
      </c>
      <c r="H122" s="1">
        <v>25073.365987789399</v>
      </c>
      <c r="I122" s="1">
        <v>7</v>
      </c>
      <c r="J122">
        <f t="shared" si="3"/>
        <v>109.16242611153945</v>
      </c>
    </row>
    <row r="123" spans="1:10" x14ac:dyDescent="0.2">
      <c r="A123" s="1">
        <v>404936</v>
      </c>
      <c r="B123" s="1">
        <v>5</v>
      </c>
      <c r="C123" s="1">
        <v>3</v>
      </c>
      <c r="D123" s="1">
        <v>3092</v>
      </c>
      <c r="E123" s="1">
        <v>0</v>
      </c>
      <c r="F123" s="1">
        <v>2</v>
      </c>
      <c r="G123" s="2">
        <v>26</v>
      </c>
      <c r="H123" s="1">
        <v>11886.421455838599</v>
      </c>
      <c r="I123" s="1">
        <v>14</v>
      </c>
      <c r="J123">
        <f t="shared" si="3"/>
        <v>130.96248382923673</v>
      </c>
    </row>
    <row r="124" spans="1:10" x14ac:dyDescent="0.2">
      <c r="A124" s="1">
        <v>437356</v>
      </c>
      <c r="B124" s="1">
        <v>5</v>
      </c>
      <c r="C124" s="1">
        <v>2</v>
      </c>
      <c r="D124" s="1">
        <v>4140</v>
      </c>
      <c r="E124" s="1">
        <v>1</v>
      </c>
      <c r="F124" s="1">
        <v>2</v>
      </c>
      <c r="G124" s="2">
        <v>23</v>
      </c>
      <c r="H124" s="1">
        <v>16661.103374070401</v>
      </c>
      <c r="I124" s="1">
        <v>20</v>
      </c>
      <c r="J124">
        <f t="shared" si="3"/>
        <v>105.64154589371981</v>
      </c>
    </row>
    <row r="125" spans="1:10" x14ac:dyDescent="0.2">
      <c r="A125" s="1">
        <v>471297</v>
      </c>
      <c r="B125" s="1">
        <v>5</v>
      </c>
      <c r="C125" s="1">
        <v>3</v>
      </c>
      <c r="D125" s="1">
        <v>4305</v>
      </c>
      <c r="E125" s="1">
        <v>1</v>
      </c>
      <c r="F125" s="1">
        <v>3</v>
      </c>
      <c r="G125" s="2">
        <v>24</v>
      </c>
      <c r="H125" s="1">
        <v>21326.292037375501</v>
      </c>
      <c r="I125" s="1">
        <v>7</v>
      </c>
      <c r="J125">
        <f t="shared" si="3"/>
        <v>109.4766550522648</v>
      </c>
    </row>
    <row r="126" spans="1:10" x14ac:dyDescent="0.2">
      <c r="A126" s="1">
        <v>372417</v>
      </c>
      <c r="B126" s="1">
        <v>5</v>
      </c>
      <c r="C126" s="1">
        <v>3</v>
      </c>
      <c r="D126" s="1">
        <v>4149</v>
      </c>
      <c r="E126" s="1">
        <v>1</v>
      </c>
      <c r="F126" s="1">
        <v>2</v>
      </c>
      <c r="G126" s="2">
        <v>30</v>
      </c>
      <c r="H126" s="1">
        <v>20759.428832242502</v>
      </c>
      <c r="I126" s="1">
        <v>8</v>
      </c>
      <c r="J126">
        <f t="shared" si="3"/>
        <v>89.760665220535074</v>
      </c>
    </row>
    <row r="127" spans="1:10" x14ac:dyDescent="0.2">
      <c r="A127" s="1">
        <v>357687</v>
      </c>
      <c r="B127" s="1">
        <v>5</v>
      </c>
      <c r="C127" s="1">
        <v>2</v>
      </c>
      <c r="D127" s="1">
        <v>3955</v>
      </c>
      <c r="E127" s="1">
        <v>0</v>
      </c>
      <c r="F127" s="1">
        <v>2</v>
      </c>
      <c r="G127" s="2">
        <v>51</v>
      </c>
      <c r="H127" s="1">
        <v>20342.7927142316</v>
      </c>
      <c r="I127" s="1">
        <v>8</v>
      </c>
      <c r="J127">
        <f t="shared" si="3"/>
        <v>90.439190897597982</v>
      </c>
    </row>
    <row r="128" spans="1:10" x14ac:dyDescent="0.2">
      <c r="A128" s="1">
        <v>468719</v>
      </c>
      <c r="B128" s="1">
        <v>4</v>
      </c>
      <c r="C128" s="1">
        <v>2</v>
      </c>
      <c r="D128" s="1">
        <v>4102</v>
      </c>
      <c r="E128" s="1">
        <v>0</v>
      </c>
      <c r="F128" s="1">
        <v>3</v>
      </c>
      <c r="G128" s="2">
        <v>32</v>
      </c>
      <c r="H128" s="1">
        <v>25252.849072864999</v>
      </c>
      <c r="I128" s="1">
        <v>9</v>
      </c>
      <c r="J128">
        <f t="shared" si="3"/>
        <v>114.26596782057533</v>
      </c>
    </row>
    <row r="129" spans="1:10" x14ac:dyDescent="0.2">
      <c r="A129" s="1">
        <v>410042</v>
      </c>
      <c r="B129" s="1">
        <v>4</v>
      </c>
      <c r="C129" s="1">
        <v>3</v>
      </c>
      <c r="D129" s="1">
        <v>3796</v>
      </c>
      <c r="E129" s="1">
        <v>1</v>
      </c>
      <c r="F129" s="1">
        <v>2</v>
      </c>
      <c r="G129" s="2">
        <v>46</v>
      </c>
      <c r="H129" s="1">
        <v>18604.365605432398</v>
      </c>
      <c r="I129" s="1">
        <v>5</v>
      </c>
      <c r="J129">
        <f t="shared" si="3"/>
        <v>108.01949420442571</v>
      </c>
    </row>
    <row r="130" spans="1:10" x14ac:dyDescent="0.2">
      <c r="A130" s="1">
        <v>363944</v>
      </c>
      <c r="B130" s="1">
        <v>4</v>
      </c>
      <c r="C130" s="1">
        <v>3</v>
      </c>
      <c r="D130" s="1">
        <v>4268</v>
      </c>
      <c r="E130" s="1">
        <v>1</v>
      </c>
      <c r="F130" s="1">
        <v>2</v>
      </c>
      <c r="G130" s="2">
        <v>30</v>
      </c>
      <c r="H130" s="1">
        <v>18300.5239077271</v>
      </c>
      <c r="I130" s="1">
        <v>11</v>
      </c>
      <c r="J130">
        <f t="shared" ref="J130:J151" si="4">A130/D130</f>
        <v>85.272727272727266</v>
      </c>
    </row>
    <row r="131" spans="1:10" x14ac:dyDescent="0.2">
      <c r="A131" s="1">
        <v>458759</v>
      </c>
      <c r="B131" s="1">
        <v>5</v>
      </c>
      <c r="C131" s="1">
        <v>3</v>
      </c>
      <c r="D131" s="1">
        <v>4496</v>
      </c>
      <c r="E131" s="1">
        <v>0</v>
      </c>
      <c r="F131" s="1">
        <v>2</v>
      </c>
      <c r="G131" s="2">
        <v>35</v>
      </c>
      <c r="H131" s="1">
        <v>24759.404473919101</v>
      </c>
      <c r="I131" s="1">
        <v>5</v>
      </c>
      <c r="J131">
        <f t="shared" si="4"/>
        <v>102.03714412811388</v>
      </c>
    </row>
    <row r="132" spans="1:10" x14ac:dyDescent="0.2">
      <c r="A132" s="1">
        <v>433295</v>
      </c>
      <c r="B132" s="1">
        <v>5</v>
      </c>
      <c r="C132" s="1">
        <v>3</v>
      </c>
      <c r="D132" s="1">
        <v>3092</v>
      </c>
      <c r="E132" s="1">
        <v>0</v>
      </c>
      <c r="F132" s="1">
        <v>2</v>
      </c>
      <c r="G132" s="2">
        <v>32</v>
      </c>
      <c r="H132" s="1">
        <v>20637.376469924799</v>
      </c>
      <c r="I132" s="1">
        <v>17</v>
      </c>
      <c r="J132">
        <f t="shared" si="4"/>
        <v>140.13421733505822</v>
      </c>
    </row>
    <row r="133" spans="1:10" x14ac:dyDescent="0.2">
      <c r="A133" s="1">
        <v>427581</v>
      </c>
      <c r="B133" s="1">
        <v>5</v>
      </c>
      <c r="C133" s="1">
        <v>3</v>
      </c>
      <c r="D133" s="1">
        <v>2962</v>
      </c>
      <c r="E133" s="1">
        <v>1</v>
      </c>
      <c r="F133" s="1">
        <v>3</v>
      </c>
      <c r="G133" s="2">
        <v>45</v>
      </c>
      <c r="H133" s="1">
        <v>17462.768199853399</v>
      </c>
      <c r="I133" s="1">
        <v>5</v>
      </c>
      <c r="J133">
        <f t="shared" si="4"/>
        <v>144.35550303848751</v>
      </c>
    </row>
    <row r="134" spans="1:10" x14ac:dyDescent="0.2">
      <c r="A134" s="1">
        <v>454011</v>
      </c>
      <c r="B134" s="1">
        <v>5</v>
      </c>
      <c r="C134" s="1">
        <v>3</v>
      </c>
      <c r="D134" s="1">
        <v>3376</v>
      </c>
      <c r="E134" s="1">
        <v>0</v>
      </c>
      <c r="F134" s="1">
        <v>3</v>
      </c>
      <c r="G134" s="2">
        <v>26</v>
      </c>
      <c r="H134" s="1">
        <v>18025.796002125098</v>
      </c>
      <c r="I134" s="1">
        <v>20</v>
      </c>
      <c r="J134">
        <f t="shared" si="4"/>
        <v>134.48193127962085</v>
      </c>
    </row>
    <row r="135" spans="1:10" x14ac:dyDescent="0.2">
      <c r="A135" s="1">
        <v>462023</v>
      </c>
      <c r="B135" s="1">
        <v>4</v>
      </c>
      <c r="C135" s="1">
        <v>2</v>
      </c>
      <c r="D135" s="1">
        <v>4426</v>
      </c>
      <c r="E135" s="1">
        <v>1</v>
      </c>
      <c r="F135" s="1">
        <v>3</v>
      </c>
      <c r="G135" s="2">
        <v>20</v>
      </c>
      <c r="H135" s="1">
        <v>11206.135135890399</v>
      </c>
      <c r="I135" s="1">
        <v>14</v>
      </c>
      <c r="J135">
        <f t="shared" si="4"/>
        <v>104.38838680524175</v>
      </c>
    </row>
    <row r="136" spans="1:10" x14ac:dyDescent="0.2">
      <c r="A136" s="1">
        <v>372052</v>
      </c>
      <c r="B136" s="1">
        <v>4</v>
      </c>
      <c r="C136" s="1">
        <v>3</v>
      </c>
      <c r="D136" s="1">
        <v>3247</v>
      </c>
      <c r="E136" s="1">
        <v>0</v>
      </c>
      <c r="F136" s="1">
        <v>3</v>
      </c>
      <c r="G136" s="2">
        <v>28</v>
      </c>
      <c r="H136" s="1">
        <v>12958.245138079699</v>
      </c>
      <c r="I136" s="1">
        <v>14</v>
      </c>
      <c r="J136">
        <f t="shared" si="4"/>
        <v>114.58330766861718</v>
      </c>
    </row>
    <row r="137" spans="1:10" x14ac:dyDescent="0.2">
      <c r="A137" s="1">
        <v>406193</v>
      </c>
      <c r="B137" s="1">
        <v>5</v>
      </c>
      <c r="C137" s="1">
        <v>2</v>
      </c>
      <c r="D137" s="1">
        <v>3462</v>
      </c>
      <c r="E137" s="1">
        <v>0</v>
      </c>
      <c r="F137" s="1">
        <v>3</v>
      </c>
      <c r="G137" s="2">
        <v>17</v>
      </c>
      <c r="H137" s="1">
        <v>21855.659426121601</v>
      </c>
      <c r="I137" s="1">
        <v>19</v>
      </c>
      <c r="J137">
        <f t="shared" si="4"/>
        <v>117.32900057770075</v>
      </c>
    </row>
    <row r="138" spans="1:10" x14ac:dyDescent="0.2">
      <c r="A138" s="1">
        <v>350211</v>
      </c>
      <c r="B138" s="1">
        <v>5</v>
      </c>
      <c r="C138" s="1">
        <v>3</v>
      </c>
      <c r="D138" s="1">
        <v>3333</v>
      </c>
      <c r="E138" s="1">
        <v>1</v>
      </c>
      <c r="F138" s="1">
        <v>3</v>
      </c>
      <c r="G138" s="2">
        <v>44</v>
      </c>
      <c r="H138" s="1">
        <v>12883.7647882242</v>
      </c>
      <c r="I138" s="1">
        <v>14</v>
      </c>
      <c r="J138">
        <f t="shared" si="4"/>
        <v>105.07380738073807</v>
      </c>
    </row>
    <row r="139" spans="1:10" x14ac:dyDescent="0.2">
      <c r="A139" s="1">
        <v>355660</v>
      </c>
      <c r="B139" s="1">
        <v>3</v>
      </c>
      <c r="C139" s="1">
        <v>2</v>
      </c>
      <c r="D139" s="1">
        <v>3505</v>
      </c>
      <c r="E139" s="1">
        <v>0</v>
      </c>
      <c r="F139" s="1">
        <v>2</v>
      </c>
      <c r="G139" s="2">
        <v>25</v>
      </c>
      <c r="H139" s="1">
        <v>11089.433708456199</v>
      </c>
      <c r="I139" s="1">
        <v>14</v>
      </c>
      <c r="J139">
        <f t="shared" si="4"/>
        <v>101.47218259629101</v>
      </c>
    </row>
    <row r="140" spans="1:10" x14ac:dyDescent="0.2">
      <c r="A140" s="1">
        <v>380284</v>
      </c>
      <c r="B140" s="1">
        <v>5</v>
      </c>
      <c r="C140" s="1">
        <v>2</v>
      </c>
      <c r="D140" s="1">
        <v>3783</v>
      </c>
      <c r="E140" s="1">
        <v>1</v>
      </c>
      <c r="F140" s="1">
        <v>2</v>
      </c>
      <c r="G140" s="2">
        <v>48</v>
      </c>
      <c r="H140" s="1">
        <v>10690.2544868238</v>
      </c>
      <c r="I140" s="1">
        <v>9</v>
      </c>
      <c r="J140">
        <f t="shared" si="4"/>
        <v>100.52445149352366</v>
      </c>
    </row>
    <row r="141" spans="1:10" x14ac:dyDescent="0.2">
      <c r="A141" s="1">
        <v>409062</v>
      </c>
      <c r="B141" s="1">
        <v>5</v>
      </c>
      <c r="C141" s="1">
        <v>2</v>
      </c>
      <c r="D141" s="1">
        <v>4235</v>
      </c>
      <c r="E141" s="1">
        <v>1</v>
      </c>
      <c r="F141" s="1">
        <v>2</v>
      </c>
      <c r="G141" s="2">
        <v>49</v>
      </c>
      <c r="H141" s="1">
        <v>25207.677709002299</v>
      </c>
      <c r="I141" s="1">
        <v>6</v>
      </c>
      <c r="J141">
        <f t="shared" si="4"/>
        <v>96.590791027154665</v>
      </c>
    </row>
    <row r="142" spans="1:10" x14ac:dyDescent="0.2">
      <c r="A142" s="1">
        <v>412971</v>
      </c>
      <c r="B142" s="1">
        <v>4</v>
      </c>
      <c r="C142" s="1">
        <v>3</v>
      </c>
      <c r="D142" s="1">
        <v>3090</v>
      </c>
      <c r="E142" s="1">
        <v>0</v>
      </c>
      <c r="F142" s="1">
        <v>2</v>
      </c>
      <c r="G142" s="2">
        <v>40</v>
      </c>
      <c r="H142" s="1">
        <v>10015.339517262501</v>
      </c>
      <c r="I142" s="1">
        <v>20</v>
      </c>
      <c r="J142">
        <f t="shared" si="4"/>
        <v>133.64757281553398</v>
      </c>
    </row>
    <row r="143" spans="1:10" x14ac:dyDescent="0.2">
      <c r="A143" s="1">
        <v>457197</v>
      </c>
      <c r="B143" s="1">
        <v>5</v>
      </c>
      <c r="C143" s="1">
        <v>2</v>
      </c>
      <c r="D143" s="1">
        <v>3150</v>
      </c>
      <c r="E143" s="1">
        <v>0</v>
      </c>
      <c r="F143" s="1">
        <v>2</v>
      </c>
      <c r="G143" s="2">
        <v>23</v>
      </c>
      <c r="H143" s="1">
        <v>22700.8004170112</v>
      </c>
      <c r="I143" s="1">
        <v>20</v>
      </c>
      <c r="J143">
        <f t="shared" si="4"/>
        <v>145.14190476190475</v>
      </c>
    </row>
    <row r="144" spans="1:10" x14ac:dyDescent="0.2">
      <c r="A144" s="1">
        <v>390160</v>
      </c>
      <c r="B144" s="1">
        <v>5</v>
      </c>
      <c r="C144" s="1">
        <v>3</v>
      </c>
      <c r="D144" s="1">
        <v>4265</v>
      </c>
      <c r="E144" s="1">
        <v>1</v>
      </c>
      <c r="F144" s="1">
        <v>2</v>
      </c>
      <c r="G144" s="2">
        <v>38</v>
      </c>
      <c r="H144" s="1">
        <v>24738.105015031098</v>
      </c>
      <c r="I144" s="1">
        <v>17</v>
      </c>
      <c r="J144">
        <f t="shared" si="4"/>
        <v>91.47948417350527</v>
      </c>
    </row>
    <row r="145" spans="1:10" x14ac:dyDescent="0.2">
      <c r="A145" s="1">
        <v>442018</v>
      </c>
      <c r="B145" s="1">
        <v>3</v>
      </c>
      <c r="C145" s="1">
        <v>2</v>
      </c>
      <c r="D145" s="1">
        <v>2774</v>
      </c>
      <c r="E145" s="1">
        <v>1</v>
      </c>
      <c r="F145" s="1">
        <v>3</v>
      </c>
      <c r="G145" s="2">
        <v>38</v>
      </c>
      <c r="H145" s="1">
        <v>26406.154975534399</v>
      </c>
      <c r="I145" s="1">
        <v>6</v>
      </c>
      <c r="J145">
        <f t="shared" si="4"/>
        <v>159.34318673395819</v>
      </c>
    </row>
    <row r="146" spans="1:10" x14ac:dyDescent="0.2">
      <c r="A146" s="1">
        <v>435320</v>
      </c>
      <c r="B146" s="1">
        <v>5</v>
      </c>
      <c r="C146" s="1">
        <v>3</v>
      </c>
      <c r="D146" s="1">
        <v>2885</v>
      </c>
      <c r="E146" s="1">
        <v>1</v>
      </c>
      <c r="F146" s="1">
        <v>3</v>
      </c>
      <c r="G146" s="2">
        <v>28</v>
      </c>
      <c r="H146" s="1">
        <v>14447.3546711824</v>
      </c>
      <c r="I146" s="1">
        <v>15</v>
      </c>
      <c r="J146">
        <f t="shared" si="4"/>
        <v>150.89081455805893</v>
      </c>
    </row>
    <row r="147" spans="1:10" x14ac:dyDescent="0.2">
      <c r="A147" s="1">
        <v>435330</v>
      </c>
      <c r="B147" s="1">
        <v>4</v>
      </c>
      <c r="C147" s="1">
        <v>3</v>
      </c>
      <c r="D147" s="1">
        <v>3583</v>
      </c>
      <c r="E147" s="1">
        <v>0</v>
      </c>
      <c r="F147" s="1">
        <v>2</v>
      </c>
      <c r="G147" s="2">
        <v>17</v>
      </c>
      <c r="H147" s="1">
        <v>15982.711665406199</v>
      </c>
      <c r="I147" s="1">
        <v>13</v>
      </c>
      <c r="J147">
        <f t="shared" si="4"/>
        <v>121.49874406921575</v>
      </c>
    </row>
    <row r="148" spans="1:10" x14ac:dyDescent="0.2">
      <c r="A148" s="1">
        <v>387720</v>
      </c>
      <c r="B148" s="1">
        <v>4</v>
      </c>
      <c r="C148" s="1">
        <v>2</v>
      </c>
      <c r="D148" s="1">
        <v>3814</v>
      </c>
      <c r="E148" s="1">
        <v>1</v>
      </c>
      <c r="F148" s="1">
        <v>3</v>
      </c>
      <c r="G148" s="2">
        <v>19</v>
      </c>
      <c r="H148" s="1">
        <v>15302.6336732649</v>
      </c>
      <c r="I148" s="1">
        <v>12</v>
      </c>
      <c r="J148">
        <f t="shared" si="4"/>
        <v>101.65705296276874</v>
      </c>
    </row>
    <row r="149" spans="1:10" x14ac:dyDescent="0.2">
      <c r="A149" s="1">
        <v>384185</v>
      </c>
      <c r="B149" s="1">
        <v>4</v>
      </c>
      <c r="C149" s="1">
        <v>3</v>
      </c>
      <c r="D149" s="1">
        <v>4473</v>
      </c>
      <c r="E149" s="1">
        <v>1</v>
      </c>
      <c r="F149" s="1">
        <v>3</v>
      </c>
      <c r="G149" s="2">
        <v>45</v>
      </c>
      <c r="H149" s="1">
        <v>22887.2540352838</v>
      </c>
      <c r="I149" s="1">
        <v>8</v>
      </c>
      <c r="J149">
        <f t="shared" si="4"/>
        <v>85.889783143304271</v>
      </c>
    </row>
    <row r="150" spans="1:10" x14ac:dyDescent="0.2">
      <c r="A150" s="1">
        <v>379904</v>
      </c>
      <c r="B150" s="1">
        <v>4</v>
      </c>
      <c r="C150" s="1">
        <v>2</v>
      </c>
      <c r="D150" s="1">
        <v>3376</v>
      </c>
      <c r="E150" s="1">
        <v>1</v>
      </c>
      <c r="F150" s="1">
        <v>3</v>
      </c>
      <c r="G150" s="2">
        <v>32</v>
      </c>
      <c r="H150" s="1">
        <v>10187.576268811399</v>
      </c>
      <c r="I150" s="1">
        <v>6</v>
      </c>
      <c r="J150">
        <f t="shared" si="4"/>
        <v>112.5308056872038</v>
      </c>
    </row>
    <row r="151" spans="1:10" x14ac:dyDescent="0.2">
      <c r="A151" s="1">
        <v>362518</v>
      </c>
      <c r="B151" s="1">
        <v>5</v>
      </c>
      <c r="C151" s="1">
        <v>2</v>
      </c>
      <c r="D151" s="1">
        <v>3819</v>
      </c>
      <c r="E151" s="1">
        <v>0</v>
      </c>
      <c r="F151" s="1">
        <v>3</v>
      </c>
      <c r="G151" s="2">
        <v>19</v>
      </c>
      <c r="H151" s="1">
        <v>24261.5610021797</v>
      </c>
      <c r="I151" s="1">
        <v>14</v>
      </c>
      <c r="J151">
        <f t="shared" si="4"/>
        <v>94.924849437025401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2"/>
  <sheetViews>
    <sheetView topLeftCell="A10" workbookViewId="0">
      <selection activeCell="H35" sqref="H35"/>
    </sheetView>
  </sheetViews>
  <sheetFormatPr defaultRowHeight="12.75" x14ac:dyDescent="0.2"/>
  <cols>
    <col min="1" max="1" width="9.140625" style="4"/>
    <col min="2" max="2" width="9.140625" style="5"/>
    <col min="6" max="6" width="12.42578125" bestFit="1" customWidth="1"/>
  </cols>
  <sheetData>
    <row r="2" spans="1:7" ht="16.5" x14ac:dyDescent="0.2">
      <c r="A2" s="4" t="s">
        <v>42</v>
      </c>
      <c r="B2" s="3" t="s">
        <v>9</v>
      </c>
    </row>
    <row r="3" spans="1:7" ht="15.75" x14ac:dyDescent="0.2">
      <c r="B3" s="3"/>
    </row>
    <row r="4" spans="1:7" x14ac:dyDescent="0.2">
      <c r="B4" t="s">
        <v>17</v>
      </c>
    </row>
    <row r="5" spans="1:7" ht="13.5" thickBot="1" x14ac:dyDescent="0.25">
      <c r="B5"/>
    </row>
    <row r="6" spans="1:7" x14ac:dyDescent="0.2">
      <c r="B6" s="9" t="s">
        <v>18</v>
      </c>
      <c r="C6" s="9"/>
    </row>
    <row r="7" spans="1:7" x14ac:dyDescent="0.2">
      <c r="B7" s="6" t="s">
        <v>19</v>
      </c>
      <c r="C7" s="6">
        <v>0.81724850630132184</v>
      </c>
    </row>
    <row r="8" spans="1:7" x14ac:dyDescent="0.2">
      <c r="B8" s="6" t="s">
        <v>20</v>
      </c>
      <c r="C8" s="6">
        <v>0.66789512105174176</v>
      </c>
    </row>
    <row r="9" spans="1:7" x14ac:dyDescent="0.2">
      <c r="B9" s="6" t="s">
        <v>21</v>
      </c>
      <c r="C9" s="6">
        <v>0.66565116916695621</v>
      </c>
    </row>
    <row r="10" spans="1:7" x14ac:dyDescent="0.2">
      <c r="B10" s="6" t="s">
        <v>22</v>
      </c>
      <c r="C10" s="6">
        <v>10.383620617698554</v>
      </c>
    </row>
    <row r="11" spans="1:7" ht="13.5" thickBot="1" x14ac:dyDescent="0.25">
      <c r="B11" s="7" t="s">
        <v>23</v>
      </c>
      <c r="C11" s="7">
        <v>150</v>
      </c>
    </row>
    <row r="12" spans="1:7" x14ac:dyDescent="0.2">
      <c r="B12"/>
    </row>
    <row r="13" spans="1:7" ht="13.5" thickBot="1" x14ac:dyDescent="0.25">
      <c r="B13" t="s">
        <v>24</v>
      </c>
    </row>
    <row r="14" spans="1:7" x14ac:dyDescent="0.2">
      <c r="B14" s="8"/>
      <c r="C14" s="8" t="s">
        <v>29</v>
      </c>
      <c r="D14" s="8" t="s">
        <v>30</v>
      </c>
      <c r="E14" s="8" t="s">
        <v>31</v>
      </c>
      <c r="F14" s="8" t="s">
        <v>32</v>
      </c>
      <c r="G14" s="8" t="s">
        <v>33</v>
      </c>
    </row>
    <row r="15" spans="1:7" x14ac:dyDescent="0.2">
      <c r="B15" s="6" t="s">
        <v>25</v>
      </c>
      <c r="C15" s="6">
        <v>1</v>
      </c>
      <c r="D15" s="6">
        <v>32091.672735400112</v>
      </c>
      <c r="E15" s="6">
        <v>32091.672735400112</v>
      </c>
      <c r="F15" s="6">
        <v>297.64235391151334</v>
      </c>
      <c r="G15" s="6">
        <v>2.996831340114542E-37</v>
      </c>
    </row>
    <row r="16" spans="1:7" x14ac:dyDescent="0.2">
      <c r="B16" s="6" t="s">
        <v>26</v>
      </c>
      <c r="C16" s="6">
        <v>148</v>
      </c>
      <c r="D16" s="6">
        <v>15957.297415579587</v>
      </c>
      <c r="E16" s="6">
        <v>107.81957713229451</v>
      </c>
      <c r="F16" s="6"/>
      <c r="G16" s="6"/>
    </row>
    <row r="17" spans="1:10" ht="13.5" thickBot="1" x14ac:dyDescent="0.25">
      <c r="B17" s="7" t="s">
        <v>27</v>
      </c>
      <c r="C17" s="7">
        <v>149</v>
      </c>
      <c r="D17" s="7">
        <v>48048.970150979701</v>
      </c>
      <c r="E17" s="7"/>
      <c r="F17" s="7"/>
      <c r="G17" s="7"/>
    </row>
    <row r="18" spans="1:10" ht="13.5" thickBot="1" x14ac:dyDescent="0.25">
      <c r="B18"/>
    </row>
    <row r="19" spans="1:10" x14ac:dyDescent="0.2">
      <c r="B19" s="8"/>
      <c r="C19" s="8" t="s">
        <v>34</v>
      </c>
      <c r="D19" s="8" t="s">
        <v>22</v>
      </c>
      <c r="E19" s="8" t="s">
        <v>35</v>
      </c>
      <c r="F19" s="8" t="s">
        <v>36</v>
      </c>
      <c r="G19" s="8" t="s">
        <v>37</v>
      </c>
      <c r="H19" s="8" t="s">
        <v>38</v>
      </c>
      <c r="I19" s="8" t="s">
        <v>39</v>
      </c>
      <c r="J19" s="8" t="s">
        <v>40</v>
      </c>
    </row>
    <row r="20" spans="1:10" x14ac:dyDescent="0.2">
      <c r="B20" s="6" t="s">
        <v>28</v>
      </c>
      <c r="C20" s="6">
        <v>225.91174139650593</v>
      </c>
      <c r="D20" s="6">
        <v>6.5003672972410227</v>
      </c>
      <c r="E20" s="6">
        <v>34.753688686544002</v>
      </c>
      <c r="F20" s="6">
        <v>4.5421801813946901E-73</v>
      </c>
      <c r="G20" s="6">
        <v>213.06621936367677</v>
      </c>
      <c r="H20" s="6">
        <v>238.7572634293351</v>
      </c>
      <c r="I20" s="6">
        <v>213.06621936367677</v>
      </c>
      <c r="J20" s="6">
        <v>238.7572634293351</v>
      </c>
    </row>
    <row r="21" spans="1:10" ht="13.5" thickBot="1" x14ac:dyDescent="0.25">
      <c r="B21" s="7" t="s">
        <v>41</v>
      </c>
      <c r="C21" s="7">
        <v>-3.0524914784930558E-2</v>
      </c>
      <c r="D21" s="7">
        <v>1.7693228854520854E-3</v>
      </c>
      <c r="E21" s="7">
        <v>-17.252314450864652</v>
      </c>
      <c r="F21" s="7">
        <v>2.996831340114542E-37</v>
      </c>
      <c r="G21" s="7">
        <v>-3.4021313537337998E-2</v>
      </c>
      <c r="H21" s="7">
        <v>-2.7028516032523119E-2</v>
      </c>
      <c r="I21" s="7">
        <v>-3.4021313537337998E-2</v>
      </c>
      <c r="J21" s="7">
        <v>-2.7028516032523119E-2</v>
      </c>
    </row>
    <row r="22" spans="1:10" ht="15.75" x14ac:dyDescent="0.2">
      <c r="B22" s="3"/>
    </row>
    <row r="24" spans="1:10" ht="16.5" x14ac:dyDescent="0.2">
      <c r="A24" s="4" t="s">
        <v>43</v>
      </c>
      <c r="B24" s="3" t="s">
        <v>16</v>
      </c>
    </row>
    <row r="25" spans="1:10" ht="15.75" x14ac:dyDescent="0.2">
      <c r="B25" s="3"/>
    </row>
    <row r="26" spans="1:10" x14ac:dyDescent="0.2">
      <c r="B26" t="s">
        <v>17</v>
      </c>
    </row>
    <row r="27" spans="1:10" ht="13.5" thickBot="1" x14ac:dyDescent="0.25">
      <c r="B27"/>
    </row>
    <row r="28" spans="1:10" x14ac:dyDescent="0.2">
      <c r="B28" s="9" t="s">
        <v>18</v>
      </c>
      <c r="C28" s="9"/>
    </row>
    <row r="29" spans="1:10" x14ac:dyDescent="0.2">
      <c r="B29" s="6" t="s">
        <v>19</v>
      </c>
      <c r="C29" s="6">
        <v>0.18125399704040487</v>
      </c>
    </row>
    <row r="30" spans="1:10" x14ac:dyDescent="0.2">
      <c r="B30" s="6" t="s">
        <v>20</v>
      </c>
      <c r="C30" s="6">
        <v>3.2853011443123102E-2</v>
      </c>
    </row>
    <row r="31" spans="1:10" x14ac:dyDescent="0.2">
      <c r="B31" s="6" t="s">
        <v>21</v>
      </c>
      <c r="C31" s="6">
        <v>2.6318234493414472E-2</v>
      </c>
    </row>
    <row r="32" spans="1:10" x14ac:dyDescent="0.2">
      <c r="B32" s="6" t="s">
        <v>22</v>
      </c>
      <c r="C32" s="6">
        <v>17.719743299491107</v>
      </c>
    </row>
    <row r="33" spans="1:10" ht="13.5" thickBot="1" x14ac:dyDescent="0.25">
      <c r="B33" s="7" t="s">
        <v>23</v>
      </c>
      <c r="C33" s="7">
        <v>150</v>
      </c>
    </row>
    <row r="34" spans="1:10" x14ac:dyDescent="0.2">
      <c r="B34"/>
    </row>
    <row r="35" spans="1:10" ht="13.5" thickBot="1" x14ac:dyDescent="0.25">
      <c r="B35" t="s">
        <v>24</v>
      </c>
    </row>
    <row r="36" spans="1:10" x14ac:dyDescent="0.2">
      <c r="B36" s="8"/>
      <c r="C36" s="8" t="s">
        <v>29</v>
      </c>
      <c r="D36" s="8" t="s">
        <v>30</v>
      </c>
      <c r="E36" s="8" t="s">
        <v>31</v>
      </c>
      <c r="F36" s="8" t="s">
        <v>32</v>
      </c>
      <c r="G36" s="8" t="s">
        <v>33</v>
      </c>
    </row>
    <row r="37" spans="1:10" x14ac:dyDescent="0.2">
      <c r="B37" s="6" t="s">
        <v>25</v>
      </c>
      <c r="C37" s="6">
        <v>1</v>
      </c>
      <c r="D37" s="6">
        <v>1578.5533662004163</v>
      </c>
      <c r="E37" s="6">
        <v>1578.5533662004163</v>
      </c>
      <c r="F37" s="6">
        <v>5.0274112943652876</v>
      </c>
      <c r="G37" s="6">
        <v>2.6435875527721836E-2</v>
      </c>
    </row>
    <row r="38" spans="1:10" x14ac:dyDescent="0.2">
      <c r="B38" s="6" t="s">
        <v>26</v>
      </c>
      <c r="C38" s="6">
        <v>148</v>
      </c>
      <c r="D38" s="6">
        <v>46470.416784779285</v>
      </c>
      <c r="E38" s="6">
        <v>313.98930259986003</v>
      </c>
      <c r="F38" s="6"/>
      <c r="G38" s="6"/>
    </row>
    <row r="39" spans="1:10" ht="13.5" thickBot="1" x14ac:dyDescent="0.25">
      <c r="B39" s="7" t="s">
        <v>27</v>
      </c>
      <c r="C39" s="7">
        <v>149</v>
      </c>
      <c r="D39" s="7">
        <v>48048.970150979701</v>
      </c>
      <c r="E39" s="7"/>
      <c r="F39" s="7"/>
      <c r="G39" s="7"/>
    </row>
    <row r="40" spans="1:10" ht="13.5" thickBot="1" x14ac:dyDescent="0.25">
      <c r="B40"/>
    </row>
    <row r="41" spans="1:10" x14ac:dyDescent="0.2">
      <c r="B41" s="8"/>
      <c r="C41" s="8" t="s">
        <v>34</v>
      </c>
      <c r="D41" s="8" t="s">
        <v>22</v>
      </c>
      <c r="E41" s="8" t="s">
        <v>35</v>
      </c>
      <c r="F41" s="8" t="s">
        <v>36</v>
      </c>
      <c r="G41" s="8" t="s">
        <v>37</v>
      </c>
      <c r="H41" s="8" t="s">
        <v>38</v>
      </c>
      <c r="I41" s="8" t="s">
        <v>39</v>
      </c>
      <c r="J41" s="8" t="s">
        <v>40</v>
      </c>
    </row>
    <row r="42" spans="1:10" x14ac:dyDescent="0.2">
      <c r="B42" s="6" t="s">
        <v>28</v>
      </c>
      <c r="C42" s="6">
        <v>125.0429225448848</v>
      </c>
      <c r="D42" s="6">
        <v>4.8245200399314783</v>
      </c>
      <c r="E42" s="6">
        <v>25.918209792877295</v>
      </c>
      <c r="F42" s="6">
        <v>7.0061114659098014E-57</v>
      </c>
      <c r="G42" s="6">
        <v>115.50907997308593</v>
      </c>
      <c r="H42" s="6">
        <v>134.57676511668367</v>
      </c>
      <c r="I42" s="6">
        <v>115.50907997308593</v>
      </c>
      <c r="J42" s="6">
        <v>134.57676511668367</v>
      </c>
    </row>
    <row r="43" spans="1:10" ht="13.5" thickBot="1" x14ac:dyDescent="0.25">
      <c r="B43" s="7" t="s">
        <v>41</v>
      </c>
      <c r="C43" s="7">
        <v>-5.5469806885360441E-4</v>
      </c>
      <c r="D43" s="7">
        <v>2.4739131306261285E-4</v>
      </c>
      <c r="E43" s="7">
        <v>-2.2421889515304629</v>
      </c>
      <c r="F43" s="7">
        <v>2.6435875527722381E-2</v>
      </c>
      <c r="G43" s="7">
        <v>-1.043573607321273E-3</v>
      </c>
      <c r="H43" s="7">
        <v>-6.5822530385935686E-5</v>
      </c>
      <c r="I43" s="7">
        <v>-1.043573607321273E-3</v>
      </c>
      <c r="J43" s="7">
        <v>-6.5822530385935686E-5</v>
      </c>
    </row>
    <row r="44" spans="1:10" x14ac:dyDescent="0.2">
      <c r="B44"/>
    </row>
    <row r="45" spans="1:10" x14ac:dyDescent="0.2">
      <c r="B45"/>
    </row>
    <row r="46" spans="1:10" x14ac:dyDescent="0.2">
      <c r="B46"/>
    </row>
    <row r="47" spans="1:10" ht="16.5" x14ac:dyDescent="0.2">
      <c r="A47" s="4" t="s">
        <v>44</v>
      </c>
      <c r="B47" s="3" t="s">
        <v>11</v>
      </c>
    </row>
    <row r="48" spans="1:10" ht="15.75" x14ac:dyDescent="0.2">
      <c r="B48" s="3"/>
    </row>
    <row r="49" spans="2:10" x14ac:dyDescent="0.2">
      <c r="B49" t="s">
        <v>17</v>
      </c>
    </row>
    <row r="50" spans="2:10" ht="13.5" thickBot="1" x14ac:dyDescent="0.25">
      <c r="B50"/>
    </row>
    <row r="51" spans="2:10" x14ac:dyDescent="0.2">
      <c r="B51" s="9" t="s">
        <v>18</v>
      </c>
      <c r="C51" s="9"/>
    </row>
    <row r="52" spans="2:10" x14ac:dyDescent="0.2">
      <c r="B52" s="6" t="s">
        <v>19</v>
      </c>
      <c r="C52" s="6">
        <v>1.9309770361102995E-2</v>
      </c>
    </row>
    <row r="53" spans="2:10" x14ac:dyDescent="0.2">
      <c r="B53" s="6" t="s">
        <v>20</v>
      </c>
      <c r="C53" s="6">
        <v>3.7286723139853166E-4</v>
      </c>
    </row>
    <row r="54" spans="2:10" x14ac:dyDescent="0.2">
      <c r="B54" s="6" t="s">
        <v>21</v>
      </c>
      <c r="C54" s="6">
        <v>-6.3813701521731004E-3</v>
      </c>
    </row>
    <row r="55" spans="2:10" x14ac:dyDescent="0.2">
      <c r="B55" s="6" t="s">
        <v>22</v>
      </c>
      <c r="C55" s="6">
        <v>18.014831401816242</v>
      </c>
    </row>
    <row r="56" spans="2:10" ht="13.5" thickBot="1" x14ac:dyDescent="0.25">
      <c r="B56" s="7" t="s">
        <v>23</v>
      </c>
      <c r="C56" s="7">
        <v>150</v>
      </c>
    </row>
    <row r="57" spans="2:10" x14ac:dyDescent="0.2">
      <c r="B57"/>
    </row>
    <row r="58" spans="2:10" ht="13.5" thickBot="1" x14ac:dyDescent="0.25">
      <c r="B58" t="s">
        <v>24</v>
      </c>
    </row>
    <row r="59" spans="2:10" x14ac:dyDescent="0.2">
      <c r="B59" s="8"/>
      <c r="C59" s="8" t="s">
        <v>29</v>
      </c>
      <c r="D59" s="8" t="s">
        <v>30</v>
      </c>
      <c r="E59" s="8" t="s">
        <v>31</v>
      </c>
      <c r="F59" s="8" t="s">
        <v>32</v>
      </c>
      <c r="G59" s="8" t="s">
        <v>33</v>
      </c>
    </row>
    <row r="60" spans="2:10" x14ac:dyDescent="0.2">
      <c r="B60" s="6" t="s">
        <v>25</v>
      </c>
      <c r="C60" s="6">
        <v>1</v>
      </c>
      <c r="D60" s="6">
        <v>17.915886471746489</v>
      </c>
      <c r="E60" s="6">
        <v>17.915886471746489</v>
      </c>
      <c r="F60" s="6">
        <v>5.5204934358016301E-2</v>
      </c>
      <c r="G60" s="6">
        <v>0.81456663925874762</v>
      </c>
    </row>
    <row r="61" spans="2:10" x14ac:dyDescent="0.2">
      <c r="B61" s="6" t="s">
        <v>26</v>
      </c>
      <c r="C61" s="6">
        <v>148</v>
      </c>
      <c r="D61" s="6">
        <v>48031.054264507955</v>
      </c>
      <c r="E61" s="6">
        <v>324.53415043586455</v>
      </c>
      <c r="F61" s="6"/>
      <c r="G61" s="6"/>
    </row>
    <row r="62" spans="2:10" ht="13.5" thickBot="1" x14ac:dyDescent="0.25">
      <c r="B62" s="7" t="s">
        <v>27</v>
      </c>
      <c r="C62" s="7">
        <v>149</v>
      </c>
      <c r="D62" s="7">
        <v>48048.970150979701</v>
      </c>
      <c r="E62" s="7"/>
      <c r="F62" s="7"/>
      <c r="G62" s="7"/>
    </row>
    <row r="63" spans="2:10" ht="13.5" thickBot="1" x14ac:dyDescent="0.25">
      <c r="B63"/>
    </row>
    <row r="64" spans="2:10" x14ac:dyDescent="0.2">
      <c r="B64" s="8"/>
      <c r="C64" s="8" t="s">
        <v>34</v>
      </c>
      <c r="D64" s="8" t="s">
        <v>22</v>
      </c>
      <c r="E64" s="8" t="s">
        <v>35</v>
      </c>
      <c r="F64" s="8" t="s">
        <v>36</v>
      </c>
      <c r="G64" s="8" t="s">
        <v>37</v>
      </c>
      <c r="H64" s="8" t="s">
        <v>38</v>
      </c>
      <c r="I64" s="8" t="s">
        <v>39</v>
      </c>
      <c r="J64" s="8" t="s">
        <v>40</v>
      </c>
    </row>
    <row r="65" spans="1:10" x14ac:dyDescent="0.2">
      <c r="B65" s="6" t="s">
        <v>28</v>
      </c>
      <c r="C65" s="6">
        <v>115.65593284814865</v>
      </c>
      <c r="D65" s="6">
        <v>4.2330806762019542</v>
      </c>
      <c r="E65" s="6">
        <v>27.321929746899745</v>
      </c>
      <c r="F65" s="6">
        <v>1.0905294723967549E-59</v>
      </c>
      <c r="G65" s="6">
        <v>107.2908469066243</v>
      </c>
      <c r="H65" s="6">
        <v>124.02101878967301</v>
      </c>
      <c r="I65" s="6">
        <v>107.2908469066243</v>
      </c>
      <c r="J65" s="6">
        <v>124.02101878967301</v>
      </c>
    </row>
    <row r="66" spans="1:10" ht="13.5" thickBot="1" x14ac:dyDescent="0.25">
      <c r="B66" s="7" t="s">
        <v>41</v>
      </c>
      <c r="C66" s="7">
        <v>-7.4929141813785835E-2</v>
      </c>
      <c r="D66" s="7">
        <v>0.31890535332283471</v>
      </c>
      <c r="E66" s="7">
        <v>-0.23495730326587985</v>
      </c>
      <c r="F66" s="7">
        <v>0.81456663925881645</v>
      </c>
      <c r="G66" s="7">
        <v>-0.7051251838488779</v>
      </c>
      <c r="H66" s="7">
        <v>0.5552669002213062</v>
      </c>
      <c r="I66" s="7">
        <v>-0.7051251838488779</v>
      </c>
      <c r="J66" s="7">
        <v>0.5552669002213062</v>
      </c>
    </row>
    <row r="67" spans="1:10" x14ac:dyDescent="0.2">
      <c r="B67"/>
    </row>
    <row r="68" spans="1:10" x14ac:dyDescent="0.2">
      <c r="B68"/>
    </row>
    <row r="69" spans="1:10" x14ac:dyDescent="0.2">
      <c r="B69"/>
    </row>
    <row r="70" spans="1:10" ht="15.75" x14ac:dyDescent="0.2">
      <c r="B70" s="3"/>
    </row>
    <row r="71" spans="1:10" ht="15.75" x14ac:dyDescent="0.2">
      <c r="B71" s="3"/>
    </row>
    <row r="72" spans="1:10" ht="16.5" x14ac:dyDescent="0.2">
      <c r="A72" s="4" t="s">
        <v>45</v>
      </c>
      <c r="B72" s="3" t="s">
        <v>12</v>
      </c>
    </row>
    <row r="73" spans="1:10" ht="15.75" x14ac:dyDescent="0.2">
      <c r="B73" s="3"/>
    </row>
    <row r="74" spans="1:10" x14ac:dyDescent="0.2">
      <c r="B74" t="s">
        <v>17</v>
      </c>
    </row>
    <row r="75" spans="1:10" ht="13.5" thickBot="1" x14ac:dyDescent="0.25">
      <c r="B75"/>
    </row>
    <row r="76" spans="1:10" x14ac:dyDescent="0.2">
      <c r="B76" s="9" t="s">
        <v>18</v>
      </c>
      <c r="C76" s="9"/>
    </row>
    <row r="77" spans="1:10" x14ac:dyDescent="0.2">
      <c r="B77" s="6" t="s">
        <v>19</v>
      </c>
      <c r="C77" s="6">
        <v>1.476992163508223E-2</v>
      </c>
    </row>
    <row r="78" spans="1:10" x14ac:dyDescent="0.2">
      <c r="B78" s="6" t="s">
        <v>20</v>
      </c>
      <c r="C78" s="6">
        <v>2.1815058510647015E-4</v>
      </c>
    </row>
    <row r="79" spans="1:10" x14ac:dyDescent="0.2">
      <c r="B79" s="6" t="s">
        <v>21</v>
      </c>
      <c r="C79" s="6">
        <v>-6.5371321812103785E-3</v>
      </c>
    </row>
    <row r="80" spans="1:10" x14ac:dyDescent="0.2">
      <c r="B80" s="6" t="s">
        <v>22</v>
      </c>
      <c r="C80" s="6">
        <v>18.016225464846563</v>
      </c>
    </row>
    <row r="81" spans="2:10" ht="13.5" thickBot="1" x14ac:dyDescent="0.25">
      <c r="B81" s="7" t="s">
        <v>23</v>
      </c>
      <c r="C81" s="7">
        <v>150</v>
      </c>
    </row>
    <row r="82" spans="2:10" x14ac:dyDescent="0.2">
      <c r="B82"/>
    </row>
    <row r="83" spans="2:10" ht="13.5" thickBot="1" x14ac:dyDescent="0.25">
      <c r="B83" t="s">
        <v>24</v>
      </c>
    </row>
    <row r="84" spans="2:10" x14ac:dyDescent="0.2">
      <c r="B84" s="8"/>
      <c r="C84" s="8" t="s">
        <v>29</v>
      </c>
      <c r="D84" s="8" t="s">
        <v>30</v>
      </c>
      <c r="E84" s="8" t="s">
        <v>31</v>
      </c>
      <c r="F84" s="8" t="s">
        <v>32</v>
      </c>
      <c r="G84" s="8" t="s">
        <v>33</v>
      </c>
    </row>
    <row r="85" spans="2:10" x14ac:dyDescent="0.2">
      <c r="B85" s="6" t="s">
        <v>25</v>
      </c>
      <c r="C85" s="6">
        <v>1</v>
      </c>
      <c r="D85" s="6">
        <v>10.481910952199541</v>
      </c>
      <c r="E85" s="6">
        <v>10.481910952199541</v>
      </c>
      <c r="F85" s="6">
        <v>3.2293331404898595E-2</v>
      </c>
      <c r="G85" s="6">
        <v>0.85763118453953491</v>
      </c>
    </row>
    <row r="86" spans="2:10" x14ac:dyDescent="0.2">
      <c r="B86" s="6" t="s">
        <v>26</v>
      </c>
      <c r="C86" s="6">
        <v>148</v>
      </c>
      <c r="D86" s="6">
        <v>48038.488240027502</v>
      </c>
      <c r="E86" s="6">
        <v>324.58438000018583</v>
      </c>
      <c r="F86" s="6"/>
      <c r="G86" s="6"/>
    </row>
    <row r="87" spans="2:10" ht="13.5" thickBot="1" x14ac:dyDescent="0.25">
      <c r="B87" s="7" t="s">
        <v>27</v>
      </c>
      <c r="C87" s="7">
        <v>149</v>
      </c>
      <c r="D87" s="7">
        <v>48048.970150979701</v>
      </c>
      <c r="E87" s="7"/>
      <c r="F87" s="7"/>
      <c r="G87" s="7"/>
    </row>
    <row r="88" spans="2:10" ht="13.5" thickBot="1" x14ac:dyDescent="0.25">
      <c r="B88"/>
    </row>
    <row r="89" spans="2:10" x14ac:dyDescent="0.2">
      <c r="B89" s="8"/>
      <c r="C89" s="8" t="s">
        <v>34</v>
      </c>
      <c r="D89" s="8" t="s">
        <v>22</v>
      </c>
      <c r="E89" s="8" t="s">
        <v>35</v>
      </c>
      <c r="F89" s="8" t="s">
        <v>36</v>
      </c>
      <c r="G89" s="8" t="s">
        <v>37</v>
      </c>
      <c r="H89" s="8" t="s">
        <v>38</v>
      </c>
      <c r="I89" s="8" t="s">
        <v>39</v>
      </c>
      <c r="J89" s="8" t="s">
        <v>40</v>
      </c>
    </row>
    <row r="90" spans="2:10" x14ac:dyDescent="0.2">
      <c r="B90" s="6" t="s">
        <v>28</v>
      </c>
      <c r="C90" s="6">
        <v>113.88243519779107</v>
      </c>
      <c r="D90" s="6">
        <v>4.9050373677421284</v>
      </c>
      <c r="E90" s="6">
        <v>23.217444977430024</v>
      </c>
      <c r="F90" s="6">
        <v>3.3900415243863327E-51</v>
      </c>
      <c r="G90" s="6">
        <v>104.1894805233799</v>
      </c>
      <c r="H90" s="6">
        <v>123.57538987220224</v>
      </c>
      <c r="I90" s="6">
        <v>104.1894805233799</v>
      </c>
      <c r="J90" s="6">
        <v>123.57538987220224</v>
      </c>
    </row>
    <row r="91" spans="2:10" ht="13.5" thickBot="1" x14ac:dyDescent="0.25">
      <c r="B91" s="7" t="s">
        <v>41</v>
      </c>
      <c r="C91" s="7">
        <v>2.644829938924264E-2</v>
      </c>
      <c r="D91" s="7">
        <v>0.14717746815734281</v>
      </c>
      <c r="E91" s="7">
        <v>0.17970345407061625</v>
      </c>
      <c r="F91" s="7">
        <v>0.85763118453950971</v>
      </c>
      <c r="G91" s="7">
        <v>-0.26439240598960295</v>
      </c>
      <c r="H91" s="7">
        <v>0.31728900476808825</v>
      </c>
      <c r="I91" s="7">
        <v>-0.26439240598960295</v>
      </c>
      <c r="J91" s="7">
        <v>0.31728900476808825</v>
      </c>
    </row>
    <row r="92" spans="2:10" x14ac:dyDescent="0.2">
      <c r="B92"/>
    </row>
    <row r="93" spans="2:10" x14ac:dyDescent="0.2">
      <c r="B93"/>
    </row>
    <row r="94" spans="2:10" x14ac:dyDescent="0.2">
      <c r="B94"/>
    </row>
    <row r="95" spans="2:10" ht="16.5" x14ac:dyDescent="0.2">
      <c r="B95" s="3" t="s">
        <v>13</v>
      </c>
    </row>
    <row r="96" spans="2:10" ht="15.75" x14ac:dyDescent="0.2">
      <c r="B96" s="3"/>
    </row>
    <row r="97" spans="2:10" x14ac:dyDescent="0.2">
      <c r="B97" t="s">
        <v>17</v>
      </c>
    </row>
    <row r="98" spans="2:10" ht="13.5" thickBot="1" x14ac:dyDescent="0.25">
      <c r="B98"/>
    </row>
    <row r="99" spans="2:10" x14ac:dyDescent="0.2">
      <c r="B99" s="9" t="s">
        <v>18</v>
      </c>
      <c r="C99" s="9"/>
    </row>
    <row r="100" spans="2:10" x14ac:dyDescent="0.2">
      <c r="B100" s="6" t="s">
        <v>19</v>
      </c>
      <c r="C100" s="6">
        <v>5.4369808233135294E-2</v>
      </c>
    </row>
    <row r="101" spans="2:10" x14ac:dyDescent="0.2">
      <c r="B101" s="6" t="s">
        <v>20</v>
      </c>
      <c r="C101" s="6">
        <v>2.9560760473079065E-3</v>
      </c>
    </row>
    <row r="102" spans="2:10" x14ac:dyDescent="0.2">
      <c r="B102" s="6" t="s">
        <v>21</v>
      </c>
      <c r="C102" s="6">
        <v>-3.7807072226427154E-3</v>
      </c>
    </row>
    <row r="103" spans="2:10" x14ac:dyDescent="0.2">
      <c r="B103" s="6" t="s">
        <v>22</v>
      </c>
      <c r="C103" s="6">
        <v>17.991539629822594</v>
      </c>
    </row>
    <row r="104" spans="2:10" ht="13.5" thickBot="1" x14ac:dyDescent="0.25">
      <c r="B104" s="7" t="s">
        <v>23</v>
      </c>
      <c r="C104" s="7">
        <v>150</v>
      </c>
    </row>
    <row r="105" spans="2:10" x14ac:dyDescent="0.2">
      <c r="B105"/>
    </row>
    <row r="106" spans="2:10" ht="13.5" thickBot="1" x14ac:dyDescent="0.25">
      <c r="B106" t="s">
        <v>24</v>
      </c>
    </row>
    <row r="107" spans="2:10" x14ac:dyDescent="0.2">
      <c r="B107" s="8"/>
      <c r="C107" s="8" t="s">
        <v>29</v>
      </c>
      <c r="D107" s="8" t="s">
        <v>30</v>
      </c>
      <c r="E107" s="8" t="s">
        <v>31</v>
      </c>
      <c r="F107" s="8" t="s">
        <v>32</v>
      </c>
      <c r="G107" s="8" t="s">
        <v>33</v>
      </c>
    </row>
    <row r="108" spans="2:10" x14ac:dyDescent="0.2">
      <c r="B108" s="6" t="s">
        <v>25</v>
      </c>
      <c r="C108" s="6">
        <v>1</v>
      </c>
      <c r="D108" s="6">
        <v>142.03640976112365</v>
      </c>
      <c r="E108" s="6">
        <v>142.03640976112365</v>
      </c>
      <c r="F108" s="6">
        <v>0.43879637044187902</v>
      </c>
      <c r="G108" s="6">
        <v>0.50873418659869507</v>
      </c>
    </row>
    <row r="109" spans="2:10" x14ac:dyDescent="0.2">
      <c r="B109" s="6" t="s">
        <v>26</v>
      </c>
      <c r="C109" s="6">
        <v>148</v>
      </c>
      <c r="D109" s="6">
        <v>47906.933741218578</v>
      </c>
      <c r="E109" s="6">
        <v>323.69549825147686</v>
      </c>
      <c r="F109" s="6"/>
      <c r="G109" s="6"/>
    </row>
    <row r="110" spans="2:10" ht="13.5" thickBot="1" x14ac:dyDescent="0.25">
      <c r="B110" s="7" t="s">
        <v>27</v>
      </c>
      <c r="C110" s="7">
        <v>149</v>
      </c>
      <c r="D110" s="7">
        <v>48048.970150979701</v>
      </c>
      <c r="E110" s="7"/>
      <c r="F110" s="7"/>
      <c r="G110" s="7"/>
    </row>
    <row r="111" spans="2:10" ht="13.5" thickBot="1" x14ac:dyDescent="0.25">
      <c r="B111"/>
    </row>
    <row r="112" spans="2:10" x14ac:dyDescent="0.2">
      <c r="B112" s="8"/>
      <c r="C112" s="8" t="s">
        <v>34</v>
      </c>
      <c r="D112" s="8" t="s">
        <v>22</v>
      </c>
      <c r="E112" s="8" t="s">
        <v>35</v>
      </c>
      <c r="F112" s="8" t="s">
        <v>36</v>
      </c>
      <c r="G112" s="8" t="s">
        <v>37</v>
      </c>
      <c r="H112" s="8" t="s">
        <v>38</v>
      </c>
      <c r="I112" s="8" t="s">
        <v>39</v>
      </c>
      <c r="J112" s="8" t="s">
        <v>40</v>
      </c>
    </row>
    <row r="113" spans="2:10" x14ac:dyDescent="0.2">
      <c r="B113" s="6" t="s">
        <v>28</v>
      </c>
      <c r="C113" s="6">
        <v>119.6729969009783</v>
      </c>
      <c r="D113" s="6">
        <v>7.6151854984199767</v>
      </c>
      <c r="E113" s="6">
        <v>15.7150468528716</v>
      </c>
      <c r="F113" s="6">
        <v>2.3471270209516952E-33</v>
      </c>
      <c r="G113" s="6">
        <v>104.6244575445094</v>
      </c>
      <c r="H113" s="6">
        <v>134.72153625744721</v>
      </c>
      <c r="I113" s="6">
        <v>104.6244575445094</v>
      </c>
      <c r="J113" s="6">
        <v>134.72153625744721</v>
      </c>
    </row>
    <row r="114" spans="2:10" ht="13.5" thickBot="1" x14ac:dyDescent="0.25">
      <c r="B114" s="7" t="s">
        <v>41</v>
      </c>
      <c r="C114" s="7">
        <v>-1.2151429062042323</v>
      </c>
      <c r="D114" s="7">
        <v>1.8344076066752986</v>
      </c>
      <c r="E114" s="7">
        <v>-0.66241706684076129</v>
      </c>
      <c r="F114" s="7">
        <v>0.50873418659867653</v>
      </c>
      <c r="G114" s="7">
        <v>-4.8401570402114427</v>
      </c>
      <c r="H114" s="7">
        <v>2.4098712278029777</v>
      </c>
      <c r="I114" s="7">
        <v>-4.8401570402114427</v>
      </c>
      <c r="J114" s="7">
        <v>2.4098712278029777</v>
      </c>
    </row>
    <row r="115" spans="2:10" x14ac:dyDescent="0.2">
      <c r="B115"/>
    </row>
    <row r="116" spans="2:10" ht="15.75" x14ac:dyDescent="0.2">
      <c r="B116" s="3"/>
    </row>
    <row r="117" spans="2:10" ht="15.75" x14ac:dyDescent="0.2">
      <c r="B117" s="3"/>
    </row>
    <row r="118" spans="2:10" ht="16.5" x14ac:dyDescent="0.2">
      <c r="B118" s="3" t="s">
        <v>14</v>
      </c>
    </row>
    <row r="119" spans="2:10" ht="15.75" x14ac:dyDescent="0.2">
      <c r="B119" s="3"/>
    </row>
    <row r="120" spans="2:10" x14ac:dyDescent="0.2">
      <c r="B120" t="s">
        <v>17</v>
      </c>
    </row>
    <row r="121" spans="2:10" ht="13.5" thickBot="1" x14ac:dyDescent="0.25">
      <c r="B121"/>
    </row>
    <row r="122" spans="2:10" x14ac:dyDescent="0.2">
      <c r="B122" s="9" t="s">
        <v>18</v>
      </c>
      <c r="C122" s="9"/>
    </row>
    <row r="123" spans="2:10" x14ac:dyDescent="0.2">
      <c r="B123" s="6" t="s">
        <v>19</v>
      </c>
      <c r="C123" s="6">
        <v>8.3971073074711189E-2</v>
      </c>
    </row>
    <row r="124" spans="2:10" x14ac:dyDescent="0.2">
      <c r="B124" s="6" t="s">
        <v>20</v>
      </c>
      <c r="C124" s="6">
        <v>7.0511411133184869E-3</v>
      </c>
    </row>
    <row r="125" spans="2:10" x14ac:dyDescent="0.2">
      <c r="B125" s="6" t="s">
        <v>21</v>
      </c>
      <c r="C125" s="6">
        <v>3.4202720192198966E-4</v>
      </c>
    </row>
    <row r="126" spans="2:10" x14ac:dyDescent="0.2">
      <c r="B126" s="6" t="s">
        <v>22</v>
      </c>
      <c r="C126" s="6">
        <v>17.954554131701876</v>
      </c>
    </row>
    <row r="127" spans="2:10" ht="13.5" thickBot="1" x14ac:dyDescent="0.25">
      <c r="B127" s="7" t="s">
        <v>23</v>
      </c>
      <c r="C127" s="7">
        <v>150</v>
      </c>
    </row>
    <row r="128" spans="2:10" x14ac:dyDescent="0.2">
      <c r="B128"/>
    </row>
    <row r="129" spans="2:10" ht="13.5" thickBot="1" x14ac:dyDescent="0.25">
      <c r="B129" t="s">
        <v>24</v>
      </c>
    </row>
    <row r="130" spans="2:10" x14ac:dyDescent="0.2">
      <c r="B130" s="8"/>
      <c r="C130" s="8" t="s">
        <v>29</v>
      </c>
      <c r="D130" s="8" t="s">
        <v>30</v>
      </c>
      <c r="E130" s="8" t="s">
        <v>31</v>
      </c>
      <c r="F130" s="8" t="s">
        <v>32</v>
      </c>
      <c r="G130" s="8" t="s">
        <v>33</v>
      </c>
    </row>
    <row r="131" spans="2:10" x14ac:dyDescent="0.2">
      <c r="B131" s="6" t="s">
        <v>25</v>
      </c>
      <c r="C131" s="6">
        <v>1</v>
      </c>
      <c r="D131" s="6">
        <v>338.80006888418575</v>
      </c>
      <c r="E131" s="6">
        <v>338.80006888418575</v>
      </c>
      <c r="F131" s="6">
        <v>1.0509794894585114</v>
      </c>
      <c r="G131" s="6">
        <v>0.30695428876427688</v>
      </c>
    </row>
    <row r="132" spans="2:10" x14ac:dyDescent="0.2">
      <c r="B132" s="6" t="s">
        <v>26</v>
      </c>
      <c r="C132" s="6">
        <v>148</v>
      </c>
      <c r="D132" s="6">
        <v>47710.170082095516</v>
      </c>
      <c r="E132" s="6">
        <v>322.36601406821296</v>
      </c>
      <c r="F132" s="6"/>
      <c r="G132" s="6"/>
    </row>
    <row r="133" spans="2:10" ht="13.5" thickBot="1" x14ac:dyDescent="0.25">
      <c r="B133" s="7" t="s">
        <v>27</v>
      </c>
      <c r="C133" s="7">
        <v>149</v>
      </c>
      <c r="D133" s="7">
        <v>48048.970150979701</v>
      </c>
      <c r="E133" s="7"/>
      <c r="F133" s="7"/>
      <c r="G133" s="7"/>
    </row>
    <row r="134" spans="2:10" ht="13.5" thickBot="1" x14ac:dyDescent="0.25">
      <c r="B134"/>
    </row>
    <row r="135" spans="2:10" x14ac:dyDescent="0.2">
      <c r="B135" s="8"/>
      <c r="C135" s="8" t="s">
        <v>34</v>
      </c>
      <c r="D135" s="8" t="s">
        <v>22</v>
      </c>
      <c r="E135" s="8" t="s">
        <v>35</v>
      </c>
      <c r="F135" s="8" t="s">
        <v>36</v>
      </c>
      <c r="G135" s="8" t="s">
        <v>37</v>
      </c>
      <c r="H135" s="8" t="s">
        <v>38</v>
      </c>
      <c r="I135" s="8" t="s">
        <v>39</v>
      </c>
      <c r="J135" s="8" t="s">
        <v>40</v>
      </c>
    </row>
    <row r="136" spans="2:10" x14ac:dyDescent="0.2">
      <c r="B136" s="6" t="s">
        <v>28</v>
      </c>
      <c r="C136" s="6">
        <v>107.18817516726439</v>
      </c>
      <c r="D136" s="6">
        <v>7.4948855699106023</v>
      </c>
      <c r="E136" s="6">
        <v>14.301509231520249</v>
      </c>
      <c r="F136" s="6">
        <v>1.0934307871131079E-29</v>
      </c>
      <c r="G136" s="6">
        <v>92.377363205502988</v>
      </c>
      <c r="H136" s="6">
        <v>121.99898712902579</v>
      </c>
      <c r="I136" s="6">
        <v>92.377363205502988</v>
      </c>
      <c r="J136" s="6">
        <v>121.99898712902579</v>
      </c>
    </row>
    <row r="137" spans="2:10" ht="13.5" thickBot="1" x14ac:dyDescent="0.25">
      <c r="B137" s="7" t="s">
        <v>41</v>
      </c>
      <c r="C137" s="7">
        <v>3.0060397456550567</v>
      </c>
      <c r="D137" s="7">
        <v>2.9322270661142857</v>
      </c>
      <c r="E137" s="7">
        <v>1.0251729071031956</v>
      </c>
      <c r="F137" s="7">
        <v>0.30695428876429853</v>
      </c>
      <c r="G137" s="7">
        <v>-2.7884001160764167</v>
      </c>
      <c r="H137" s="7">
        <v>8.8004796073865297</v>
      </c>
      <c r="I137" s="7">
        <v>-2.7884001160764167</v>
      </c>
      <c r="J137" s="7">
        <v>8.8004796073865297</v>
      </c>
    </row>
    <row r="138" spans="2:10" x14ac:dyDescent="0.2">
      <c r="B138"/>
    </row>
    <row r="139" spans="2:10" x14ac:dyDescent="0.2">
      <c r="B139"/>
    </row>
    <row r="140" spans="2:10" ht="16.5" x14ac:dyDescent="0.2">
      <c r="B140" s="3" t="s">
        <v>15</v>
      </c>
    </row>
    <row r="142" spans="2:10" x14ac:dyDescent="0.2">
      <c r="B142" t="s">
        <v>17</v>
      </c>
    </row>
    <row r="143" spans="2:10" ht="13.5" thickBot="1" x14ac:dyDescent="0.25">
      <c r="B143"/>
    </row>
    <row r="144" spans="2:10" x14ac:dyDescent="0.2">
      <c r="B144" s="9" t="s">
        <v>18</v>
      </c>
      <c r="C144" s="9"/>
    </row>
    <row r="145" spans="2:10" x14ac:dyDescent="0.2">
      <c r="B145" s="6" t="s">
        <v>19</v>
      </c>
      <c r="C145" s="6">
        <v>7.2857098113339623E-3</v>
      </c>
    </row>
    <row r="146" spans="2:10" x14ac:dyDescent="0.2">
      <c r="B146" s="6" t="s">
        <v>20</v>
      </c>
      <c r="C146" s="6">
        <v>5.3081567454967959E-5</v>
      </c>
    </row>
    <row r="147" spans="2:10" x14ac:dyDescent="0.2">
      <c r="B147" s="6" t="s">
        <v>21</v>
      </c>
      <c r="C147" s="6">
        <v>-6.7033165300622284E-3</v>
      </c>
    </row>
    <row r="148" spans="2:10" x14ac:dyDescent="0.2">
      <c r="B148" s="6" t="s">
        <v>22</v>
      </c>
      <c r="C148" s="6">
        <v>18.017712688233761</v>
      </c>
    </row>
    <row r="149" spans="2:10" ht="13.5" thickBot="1" x14ac:dyDescent="0.25">
      <c r="B149" s="7" t="s">
        <v>23</v>
      </c>
      <c r="C149" s="7">
        <v>150</v>
      </c>
    </row>
    <row r="150" spans="2:10" x14ac:dyDescent="0.2">
      <c r="B150"/>
    </row>
    <row r="151" spans="2:10" ht="13.5" thickBot="1" x14ac:dyDescent="0.25">
      <c r="B151" t="s">
        <v>24</v>
      </c>
    </row>
    <row r="152" spans="2:10" x14ac:dyDescent="0.2">
      <c r="B152" s="8"/>
      <c r="C152" s="8" t="s">
        <v>29</v>
      </c>
      <c r="D152" s="8" t="s">
        <v>30</v>
      </c>
      <c r="E152" s="8" t="s">
        <v>31</v>
      </c>
      <c r="F152" s="8" t="s">
        <v>32</v>
      </c>
      <c r="G152" s="8" t="s">
        <v>33</v>
      </c>
    </row>
    <row r="153" spans="2:10" x14ac:dyDescent="0.2">
      <c r="B153" s="6" t="s">
        <v>25</v>
      </c>
      <c r="C153" s="6">
        <v>1</v>
      </c>
      <c r="D153" s="6">
        <v>2.550514650210971</v>
      </c>
      <c r="E153" s="6">
        <v>2.550514650210971</v>
      </c>
      <c r="F153" s="6">
        <v>7.8564890180870296E-3</v>
      </c>
      <c r="G153" s="6">
        <v>0.92949035756411424</v>
      </c>
    </row>
    <row r="154" spans="2:10" x14ac:dyDescent="0.2">
      <c r="B154" s="6" t="s">
        <v>26</v>
      </c>
      <c r="C154" s="6">
        <v>148</v>
      </c>
      <c r="D154" s="6">
        <v>48046.41963632949</v>
      </c>
      <c r="E154" s="6">
        <v>324.63797051573982</v>
      </c>
      <c r="F154" s="6"/>
      <c r="G154" s="6"/>
    </row>
    <row r="155" spans="2:10" ht="13.5" thickBot="1" x14ac:dyDescent="0.25">
      <c r="B155" s="7" t="s">
        <v>27</v>
      </c>
      <c r="C155" s="7">
        <v>149</v>
      </c>
      <c r="D155" s="7">
        <v>48048.970150979701</v>
      </c>
      <c r="E155" s="7"/>
      <c r="F155" s="7"/>
      <c r="G155" s="7"/>
    </row>
    <row r="156" spans="2:10" ht="13.5" thickBot="1" x14ac:dyDescent="0.25">
      <c r="B156"/>
    </row>
    <row r="157" spans="2:10" x14ac:dyDescent="0.2">
      <c r="B157" s="8"/>
      <c r="C157" s="8" t="s">
        <v>34</v>
      </c>
      <c r="D157" s="8" t="s">
        <v>22</v>
      </c>
      <c r="E157" s="8" t="s">
        <v>35</v>
      </c>
      <c r="F157" s="8" t="s">
        <v>36</v>
      </c>
      <c r="G157" s="8" t="s">
        <v>37</v>
      </c>
      <c r="H157" s="8" t="s">
        <v>38</v>
      </c>
      <c r="I157" s="8" t="s">
        <v>39</v>
      </c>
      <c r="J157" s="8" t="s">
        <v>40</v>
      </c>
    </row>
    <row r="158" spans="2:10" x14ac:dyDescent="0.2">
      <c r="B158" s="6" t="s">
        <v>28</v>
      </c>
      <c r="C158" s="6">
        <v>114.58391432086088</v>
      </c>
      <c r="D158" s="6">
        <v>2.1535285679744303</v>
      </c>
      <c r="E158" s="6">
        <v>53.207519985971871</v>
      </c>
      <c r="F158" s="6">
        <v>2.2115957305440918E-98</v>
      </c>
      <c r="G158" s="6">
        <v>110.32827807704682</v>
      </c>
      <c r="H158" s="6">
        <v>118.83955056467495</v>
      </c>
      <c r="I158" s="6">
        <v>110.32827807704682</v>
      </c>
      <c r="J158" s="6">
        <v>118.83955056467495</v>
      </c>
    </row>
    <row r="159" spans="2:10" ht="13.5" thickBot="1" x14ac:dyDescent="0.25">
      <c r="B159" s="7" t="s">
        <v>41</v>
      </c>
      <c r="C159" s="7">
        <v>0.26137589158534058</v>
      </c>
      <c r="D159" s="7">
        <v>2.948840437278482</v>
      </c>
      <c r="E159" s="7">
        <v>8.863683781634768E-2</v>
      </c>
      <c r="F159" s="7">
        <v>0.92949035756413889</v>
      </c>
      <c r="G159" s="7">
        <v>-5.5658940265984542</v>
      </c>
      <c r="H159" s="7">
        <v>6.0886458097691358</v>
      </c>
      <c r="I159" s="7">
        <v>-5.5658940265984542</v>
      </c>
      <c r="J159" s="7">
        <v>6.0886458097691358</v>
      </c>
    </row>
    <row r="160" spans="2:10" x14ac:dyDescent="0.2">
      <c r="B160"/>
    </row>
    <row r="161" spans="2:2" x14ac:dyDescent="0.2">
      <c r="B161"/>
    </row>
    <row r="162" spans="2:2" x14ac:dyDescent="0.2">
      <c r="B1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56"/>
  <sheetViews>
    <sheetView topLeftCell="A131" workbookViewId="0">
      <selection activeCell="B133" sqref="B133"/>
    </sheetView>
  </sheetViews>
  <sheetFormatPr defaultRowHeight="12.75" x14ac:dyDescent="0.2"/>
  <cols>
    <col min="1" max="1" width="9.140625" style="4"/>
    <col min="2" max="2" width="18.7109375" style="5" customWidth="1"/>
    <col min="4" max="4" width="13.7109375" bestFit="1" customWidth="1"/>
    <col min="5" max="5" width="12.5703125" bestFit="1" customWidth="1"/>
    <col min="6" max="6" width="12.42578125" bestFit="1" customWidth="1"/>
    <col min="7" max="7" width="13.5703125" bestFit="1" customWidth="1"/>
    <col min="8" max="8" width="12" bestFit="1" customWidth="1"/>
    <col min="9" max="9" width="12.5703125" bestFit="1" customWidth="1"/>
    <col min="10" max="10" width="12.28515625" bestFit="1" customWidth="1"/>
  </cols>
  <sheetData>
    <row r="4" spans="1:7" ht="15.75" x14ac:dyDescent="0.2">
      <c r="A4" s="4" t="s">
        <v>42</v>
      </c>
      <c r="B4" s="3" t="s">
        <v>48</v>
      </c>
    </row>
    <row r="5" spans="1:7" ht="15.75" x14ac:dyDescent="0.2">
      <c r="B5" s="16" t="s">
        <v>49</v>
      </c>
    </row>
    <row r="6" spans="1:7" x14ac:dyDescent="0.2">
      <c r="B6" s="5" t="s">
        <v>17</v>
      </c>
    </row>
    <row r="7" spans="1:7" ht="13.5" thickBot="1" x14ac:dyDescent="0.25"/>
    <row r="8" spans="1:7" x14ac:dyDescent="0.2">
      <c r="B8" s="12" t="s">
        <v>18</v>
      </c>
      <c r="C8" s="9"/>
    </row>
    <row r="9" spans="1:7" x14ac:dyDescent="0.2">
      <c r="B9" s="13" t="s">
        <v>19</v>
      </c>
      <c r="C9" s="6">
        <v>0.11581973807761174</v>
      </c>
    </row>
    <row r="10" spans="1:7" x14ac:dyDescent="0.2">
      <c r="B10" s="13" t="s">
        <v>20</v>
      </c>
      <c r="C10" s="6">
        <v>1.3414211728366586E-2</v>
      </c>
    </row>
    <row r="11" spans="1:7" x14ac:dyDescent="0.2">
      <c r="B11" s="13" t="s">
        <v>21</v>
      </c>
      <c r="C11" s="6">
        <v>-8.7241664855683546E-6</v>
      </c>
    </row>
    <row r="12" spans="1:7" x14ac:dyDescent="0.2">
      <c r="B12" s="13" t="s">
        <v>22</v>
      </c>
      <c r="C12" s="6">
        <v>36054.234436975588</v>
      </c>
    </row>
    <row r="13" spans="1:7" ht="13.5" thickBot="1" x14ac:dyDescent="0.25">
      <c r="B13" s="14" t="s">
        <v>23</v>
      </c>
      <c r="C13" s="7">
        <v>150</v>
      </c>
    </row>
    <row r="15" spans="1:7" ht="13.5" thickBot="1" x14ac:dyDescent="0.25">
      <c r="B15" s="5" t="s">
        <v>24</v>
      </c>
    </row>
    <row r="16" spans="1:7" x14ac:dyDescent="0.2">
      <c r="B16" s="12"/>
      <c r="C16" s="8" t="s">
        <v>29</v>
      </c>
      <c r="D16" s="8" t="s">
        <v>30</v>
      </c>
      <c r="E16" s="8" t="s">
        <v>31</v>
      </c>
      <c r="F16" s="8" t="s">
        <v>32</v>
      </c>
      <c r="G16" s="8" t="s">
        <v>33</v>
      </c>
    </row>
    <row r="17" spans="1:10" x14ac:dyDescent="0.2">
      <c r="B17" s="13" t="s">
        <v>25</v>
      </c>
      <c r="C17" s="6">
        <v>2</v>
      </c>
      <c r="D17" s="6">
        <v>2598125905.1898499</v>
      </c>
      <c r="E17" s="6">
        <v>1299062952.5949249</v>
      </c>
      <c r="F17" s="6">
        <v>0.99935005526705123</v>
      </c>
      <c r="G17" s="6">
        <v>0.37060549597069958</v>
      </c>
    </row>
    <row r="18" spans="1:10" x14ac:dyDescent="0.2">
      <c r="B18" s="13" t="s">
        <v>26</v>
      </c>
      <c r="C18" s="6">
        <v>147</v>
      </c>
      <c r="D18" s="6">
        <v>191086449662.95029</v>
      </c>
      <c r="E18" s="6">
        <v>1299907820.8363965</v>
      </c>
      <c r="F18" s="6"/>
      <c r="G18" s="6"/>
    </row>
    <row r="19" spans="1:10" ht="13.5" thickBot="1" x14ac:dyDescent="0.25">
      <c r="B19" s="14" t="s">
        <v>27</v>
      </c>
      <c r="C19" s="7">
        <v>149</v>
      </c>
      <c r="D19" s="7">
        <v>193684575568.14014</v>
      </c>
      <c r="E19" s="7"/>
      <c r="F19" s="7"/>
      <c r="G19" s="7"/>
    </row>
    <row r="20" spans="1:10" ht="13.5" thickBot="1" x14ac:dyDescent="0.25"/>
    <row r="21" spans="1:10" x14ac:dyDescent="0.2">
      <c r="B21" s="12"/>
      <c r="C21" s="8" t="s">
        <v>34</v>
      </c>
      <c r="D21" s="8" t="s">
        <v>22</v>
      </c>
      <c r="E21" s="8" t="s">
        <v>35</v>
      </c>
      <c r="F21" s="8" t="s">
        <v>36</v>
      </c>
      <c r="G21" s="8" t="s">
        <v>37</v>
      </c>
      <c r="H21" s="8" t="s">
        <v>38</v>
      </c>
      <c r="I21" s="8" t="s">
        <v>39</v>
      </c>
      <c r="J21" s="8" t="s">
        <v>40</v>
      </c>
    </row>
    <row r="22" spans="1:10" x14ac:dyDescent="0.2">
      <c r="B22" s="13" t="s">
        <v>28</v>
      </c>
      <c r="C22" s="6">
        <v>383375.54720358591</v>
      </c>
      <c r="D22" s="6">
        <v>22810.780218524586</v>
      </c>
      <c r="E22" s="6">
        <v>16.806770462513484</v>
      </c>
      <c r="F22" s="6">
        <v>4.8357509988097188E-36</v>
      </c>
      <c r="G22" s="6">
        <v>338296.12353384699</v>
      </c>
      <c r="H22" s="6">
        <v>428454.97087332484</v>
      </c>
      <c r="I22" s="6">
        <v>338296.12353384699</v>
      </c>
      <c r="J22" s="6">
        <v>428454.97087332484</v>
      </c>
    </row>
    <row r="23" spans="1:10" x14ac:dyDescent="0.2">
      <c r="B23" s="15" t="s">
        <v>4</v>
      </c>
      <c r="C23" s="6">
        <v>5.1654903949636415</v>
      </c>
      <c r="D23" s="6">
        <v>6.3931667348568775</v>
      </c>
      <c r="E23" s="6">
        <v>0.80797054248566857</v>
      </c>
      <c r="F23" s="6">
        <v>0.4204131006469668</v>
      </c>
      <c r="G23" s="6">
        <v>-7.4688986557821098</v>
      </c>
      <c r="H23" s="6">
        <v>17.799879445709394</v>
      </c>
      <c r="I23" s="6">
        <v>-7.4688986557821098</v>
      </c>
      <c r="J23" s="6">
        <v>17.799879445709394</v>
      </c>
    </row>
    <row r="24" spans="1:10" ht="13.5" thickBot="1" x14ac:dyDescent="0.25">
      <c r="B24" s="15" t="s">
        <v>5</v>
      </c>
      <c r="C24" s="7">
        <v>0.46683986633075492</v>
      </c>
      <c r="D24" s="7">
        <v>0.52382324637485067</v>
      </c>
      <c r="E24" s="7">
        <v>0.89121639706054945</v>
      </c>
      <c r="F24" s="7">
        <v>0.37426948778337454</v>
      </c>
      <c r="G24" s="7">
        <v>-0.56835708112890937</v>
      </c>
      <c r="H24" s="7">
        <v>1.5020368137904192</v>
      </c>
      <c r="I24" s="7">
        <v>-0.56835708112890937</v>
      </c>
      <c r="J24" s="7">
        <v>1.5020368137904192</v>
      </c>
    </row>
    <row r="25" spans="1:10" ht="15.75" x14ac:dyDescent="0.2">
      <c r="B25" s="10"/>
    </row>
    <row r="26" spans="1:10" ht="15.75" x14ac:dyDescent="0.2">
      <c r="B26" s="10"/>
    </row>
    <row r="27" spans="1:10" ht="15.75" x14ac:dyDescent="0.2">
      <c r="A27" s="4" t="s">
        <v>43</v>
      </c>
      <c r="B27" s="3" t="s">
        <v>50</v>
      </c>
    </row>
    <row r="28" spans="1:10" ht="15.75" x14ac:dyDescent="0.2">
      <c r="B28" s="16" t="s">
        <v>51</v>
      </c>
    </row>
    <row r="29" spans="1:10" x14ac:dyDescent="0.2">
      <c r="B29" s="5" t="s">
        <v>17</v>
      </c>
    </row>
    <row r="30" spans="1:10" ht="13.5" thickBot="1" x14ac:dyDescent="0.25"/>
    <row r="31" spans="1:10" x14ac:dyDescent="0.2">
      <c r="B31" s="12" t="s">
        <v>18</v>
      </c>
      <c r="C31" s="9"/>
    </row>
    <row r="32" spans="1:10" x14ac:dyDescent="0.2">
      <c r="B32" s="13" t="s">
        <v>19</v>
      </c>
      <c r="C32" s="6">
        <v>0.15094256852995297</v>
      </c>
    </row>
    <row r="33" spans="2:10" x14ac:dyDescent="0.2">
      <c r="B33" s="13" t="s">
        <v>20</v>
      </c>
      <c r="C33" s="6">
        <v>2.2783658994419548E-2</v>
      </c>
    </row>
    <row r="34" spans="2:10" x14ac:dyDescent="0.2">
      <c r="B34" s="13" t="s">
        <v>21</v>
      </c>
      <c r="C34" s="6">
        <v>-4.1740331712516376E-3</v>
      </c>
    </row>
    <row r="35" spans="2:10" x14ac:dyDescent="0.2">
      <c r="B35" s="13" t="s">
        <v>22</v>
      </c>
      <c r="C35" s="6">
        <v>36129.244267644877</v>
      </c>
    </row>
    <row r="36" spans="2:10" ht="13.5" thickBot="1" x14ac:dyDescent="0.25">
      <c r="B36" s="14" t="s">
        <v>23</v>
      </c>
      <c r="C36" s="7">
        <v>150</v>
      </c>
    </row>
    <row r="38" spans="2:10" ht="13.5" thickBot="1" x14ac:dyDescent="0.25">
      <c r="B38" s="5" t="s">
        <v>24</v>
      </c>
    </row>
    <row r="39" spans="2:10" x14ac:dyDescent="0.2">
      <c r="B39" s="12"/>
      <c r="C39" s="8" t="s">
        <v>29</v>
      </c>
      <c r="D39" s="8" t="s">
        <v>30</v>
      </c>
      <c r="E39" s="8" t="s">
        <v>31</v>
      </c>
      <c r="F39" s="8" t="s">
        <v>32</v>
      </c>
      <c r="G39" s="8" t="s">
        <v>33</v>
      </c>
    </row>
    <row r="40" spans="2:10" x14ac:dyDescent="0.2">
      <c r="B40" s="13" t="s">
        <v>25</v>
      </c>
      <c r="C40" s="6">
        <v>4</v>
      </c>
      <c r="D40" s="6">
        <v>4412843322.2233887</v>
      </c>
      <c r="E40" s="6">
        <v>1103210830.5558472</v>
      </c>
      <c r="F40" s="6">
        <v>0.845163556820825</v>
      </c>
      <c r="G40" s="6">
        <v>0.49873576601745562</v>
      </c>
    </row>
    <row r="41" spans="2:10" x14ac:dyDescent="0.2">
      <c r="B41" s="13" t="s">
        <v>26</v>
      </c>
      <c r="C41" s="6">
        <v>145</v>
      </c>
      <c r="D41" s="6">
        <v>189271732245.91675</v>
      </c>
      <c r="E41" s="6">
        <v>1305322291.35115</v>
      </c>
      <c r="F41" s="6"/>
      <c r="G41" s="6"/>
    </row>
    <row r="42" spans="2:10" ht="13.5" thickBot="1" x14ac:dyDescent="0.25">
      <c r="B42" s="14" t="s">
        <v>27</v>
      </c>
      <c r="C42" s="7">
        <v>149</v>
      </c>
      <c r="D42" s="7">
        <v>193684575568.14014</v>
      </c>
      <c r="E42" s="7"/>
      <c r="F42" s="7"/>
      <c r="G42" s="7"/>
    </row>
    <row r="43" spans="2:10" ht="13.5" thickBot="1" x14ac:dyDescent="0.25"/>
    <row r="44" spans="2:10" x14ac:dyDescent="0.2">
      <c r="B44" s="12"/>
      <c r="C44" s="8" t="s">
        <v>34</v>
      </c>
      <c r="D44" s="8" t="s">
        <v>22</v>
      </c>
      <c r="E44" s="8" t="s">
        <v>35</v>
      </c>
      <c r="F44" s="8" t="s">
        <v>36</v>
      </c>
      <c r="G44" s="8" t="s">
        <v>37</v>
      </c>
      <c r="H44" s="8" t="s">
        <v>38</v>
      </c>
      <c r="I44" s="8" t="s">
        <v>39</v>
      </c>
      <c r="J44" s="8" t="s">
        <v>40</v>
      </c>
    </row>
    <row r="45" spans="2:10" x14ac:dyDescent="0.2">
      <c r="B45" s="13" t="s">
        <v>28</v>
      </c>
      <c r="C45" s="6">
        <v>379652.65287532855</v>
      </c>
      <c r="D45" s="6">
        <v>30845.293717037661</v>
      </c>
      <c r="E45" s="6">
        <v>12.308284575212982</v>
      </c>
      <c r="F45" s="6">
        <v>2.7642316994105723E-24</v>
      </c>
      <c r="G45" s="6">
        <v>318688.17714606848</v>
      </c>
      <c r="H45" s="6">
        <v>440617.12860458862</v>
      </c>
      <c r="I45" s="6">
        <v>318688.17714606848</v>
      </c>
      <c r="J45" s="6">
        <v>440617.12860458862</v>
      </c>
    </row>
    <row r="46" spans="2:10" x14ac:dyDescent="0.2">
      <c r="B46" s="15" t="s">
        <v>1</v>
      </c>
      <c r="C46" s="6">
        <v>-2872.0078887732716</v>
      </c>
      <c r="D46" s="6">
        <v>3714.4697282577513</v>
      </c>
      <c r="E46" s="6">
        <v>-0.77319458735241031</v>
      </c>
      <c r="F46" s="6">
        <v>0.44066586166085941</v>
      </c>
      <c r="G46" s="6">
        <v>-10213.507103298791</v>
      </c>
      <c r="H46" s="6">
        <v>4469.4913257522467</v>
      </c>
      <c r="I46" s="6">
        <v>-10213.507103298791</v>
      </c>
      <c r="J46" s="6">
        <v>4469.4913257522467</v>
      </c>
    </row>
    <row r="47" spans="2:10" x14ac:dyDescent="0.2">
      <c r="B47" s="15" t="s">
        <v>2</v>
      </c>
      <c r="C47" s="6">
        <v>5434.1009506369028</v>
      </c>
      <c r="D47" s="6">
        <v>5918.4011252559585</v>
      </c>
      <c r="E47" s="6">
        <v>0.91817043752705918</v>
      </c>
      <c r="F47" s="6">
        <v>0.36005440061861882</v>
      </c>
      <c r="G47" s="6">
        <v>-6263.379548872641</v>
      </c>
      <c r="H47" s="6">
        <v>17131.581450146448</v>
      </c>
      <c r="I47" s="6">
        <v>-6263.379548872641</v>
      </c>
      <c r="J47" s="6">
        <v>17131.581450146448</v>
      </c>
    </row>
    <row r="48" spans="2:10" x14ac:dyDescent="0.2">
      <c r="B48" s="15" t="s">
        <v>4</v>
      </c>
      <c r="C48" s="6">
        <v>5.5272169576036685</v>
      </c>
      <c r="D48" s="6">
        <v>6.4185988007632977</v>
      </c>
      <c r="E48" s="6">
        <v>0.86112516597023847</v>
      </c>
      <c r="F48" s="6">
        <v>0.39059084154980239</v>
      </c>
      <c r="G48" s="6">
        <v>-7.1588840208691131</v>
      </c>
      <c r="H48" s="6">
        <v>18.21331793607645</v>
      </c>
      <c r="I48" s="6">
        <v>-7.1588840208691131</v>
      </c>
      <c r="J48" s="6">
        <v>18.21331793607645</v>
      </c>
    </row>
    <row r="49" spans="1:10" ht="13.5" thickBot="1" x14ac:dyDescent="0.25">
      <c r="B49" s="15" t="s">
        <v>5</v>
      </c>
      <c r="C49" s="7">
        <v>0.49277267465171426</v>
      </c>
      <c r="D49" s="7">
        <v>0.52909162893118722</v>
      </c>
      <c r="E49" s="7">
        <v>0.93135602172946774</v>
      </c>
      <c r="F49" s="7">
        <v>0.35321753133134037</v>
      </c>
      <c r="G49" s="7">
        <v>-0.55295553485835658</v>
      </c>
      <c r="H49" s="7">
        <v>1.5385008841617851</v>
      </c>
      <c r="I49" s="7">
        <v>-0.55295553485835658</v>
      </c>
      <c r="J49" s="7">
        <v>1.5385008841617851</v>
      </c>
    </row>
    <row r="50" spans="1:10" x14ac:dyDescent="0.2">
      <c r="B50" s="15"/>
      <c r="C50" s="6"/>
      <c r="D50" s="6"/>
      <c r="E50" s="6"/>
      <c r="F50" s="6"/>
      <c r="G50" s="6"/>
      <c r="H50" s="6"/>
      <c r="I50" s="6"/>
      <c r="J50" s="6"/>
    </row>
    <row r="51" spans="1:10" x14ac:dyDescent="0.2">
      <c r="B51" s="15"/>
      <c r="C51" s="6"/>
      <c r="D51" s="6"/>
      <c r="E51" s="6"/>
      <c r="F51" s="6"/>
      <c r="G51" s="6"/>
      <c r="H51" s="6"/>
      <c r="I51" s="6"/>
      <c r="J51" s="6"/>
    </row>
    <row r="52" spans="1:10" ht="15.75" x14ac:dyDescent="0.2">
      <c r="A52" s="4" t="s">
        <v>44</v>
      </c>
      <c r="B52" s="3" t="s">
        <v>52</v>
      </c>
    </row>
    <row r="53" spans="1:10" ht="15.75" x14ac:dyDescent="0.2">
      <c r="B53" s="16" t="s">
        <v>53</v>
      </c>
    </row>
    <row r="54" spans="1:10" x14ac:dyDescent="0.2">
      <c r="B54" s="5" t="s">
        <v>17</v>
      </c>
    </row>
    <row r="55" spans="1:10" ht="13.5" thickBot="1" x14ac:dyDescent="0.25"/>
    <row r="56" spans="1:10" x14ac:dyDescent="0.2">
      <c r="B56" s="12" t="s">
        <v>18</v>
      </c>
      <c r="C56" s="9"/>
    </row>
    <row r="57" spans="1:10" x14ac:dyDescent="0.2">
      <c r="B57" s="13" t="s">
        <v>19</v>
      </c>
      <c r="C57" s="6">
        <v>0.19169368180356339</v>
      </c>
    </row>
    <row r="58" spans="1:10" x14ac:dyDescent="0.2">
      <c r="B58" s="13" t="s">
        <v>20</v>
      </c>
      <c r="C58" s="6">
        <v>3.6746467643405813E-2</v>
      </c>
    </row>
    <row r="59" spans="1:10" x14ac:dyDescent="0.2">
      <c r="B59" s="13" t="s">
        <v>21</v>
      </c>
      <c r="C59" s="6">
        <v>1.0173956405982523E-2</v>
      </c>
    </row>
    <row r="60" spans="1:10" x14ac:dyDescent="0.2">
      <c r="B60" s="13" t="s">
        <v>22</v>
      </c>
      <c r="C60" s="6">
        <v>35870.201981588994</v>
      </c>
    </row>
    <row r="61" spans="1:10" ht="13.5" thickBot="1" x14ac:dyDescent="0.25">
      <c r="B61" s="14" t="s">
        <v>23</v>
      </c>
      <c r="C61" s="7">
        <v>150</v>
      </c>
    </row>
    <row r="63" spans="1:10" ht="13.5" thickBot="1" x14ac:dyDescent="0.25">
      <c r="B63" s="5" t="s">
        <v>24</v>
      </c>
    </row>
    <row r="64" spans="1:10" x14ac:dyDescent="0.2">
      <c r="B64" s="12"/>
      <c r="C64" s="8" t="s">
        <v>29</v>
      </c>
      <c r="D64" s="8" t="s">
        <v>30</v>
      </c>
      <c r="E64" s="8" t="s">
        <v>31</v>
      </c>
      <c r="F64" s="8" t="s">
        <v>32</v>
      </c>
      <c r="G64" s="8" t="s">
        <v>33</v>
      </c>
    </row>
    <row r="65" spans="1:10" x14ac:dyDescent="0.2">
      <c r="B65" s="13" t="s">
        <v>25</v>
      </c>
      <c r="C65" s="6">
        <v>4</v>
      </c>
      <c r="D65" s="6">
        <v>7117223989.141449</v>
      </c>
      <c r="E65" s="6">
        <v>1779305997.2853622</v>
      </c>
      <c r="F65" s="6">
        <v>1.3828752320425806</v>
      </c>
      <c r="G65" s="6">
        <v>0.24275255230101228</v>
      </c>
    </row>
    <row r="66" spans="1:10" x14ac:dyDescent="0.2">
      <c r="B66" s="13" t="s">
        <v>26</v>
      </c>
      <c r="C66" s="6">
        <v>145</v>
      </c>
      <c r="D66" s="6">
        <v>186567351578.99869</v>
      </c>
      <c r="E66" s="6">
        <v>1286671390.199991</v>
      </c>
      <c r="F66" s="6"/>
      <c r="G66" s="6"/>
    </row>
    <row r="67" spans="1:10" ht="13.5" thickBot="1" x14ac:dyDescent="0.25">
      <c r="B67" s="14" t="s">
        <v>27</v>
      </c>
      <c r="C67" s="7">
        <v>149</v>
      </c>
      <c r="D67" s="7">
        <v>193684575568.14014</v>
      </c>
      <c r="E67" s="7"/>
      <c r="F67" s="7"/>
      <c r="G67" s="7"/>
    </row>
    <row r="68" spans="1:10" ht="13.5" thickBot="1" x14ac:dyDescent="0.25"/>
    <row r="69" spans="1:10" x14ac:dyDescent="0.2">
      <c r="B69" s="12"/>
      <c r="C69" s="8" t="s">
        <v>34</v>
      </c>
      <c r="D69" s="8" t="s">
        <v>22</v>
      </c>
      <c r="E69" s="8" t="s">
        <v>35</v>
      </c>
      <c r="F69" s="8" t="s">
        <v>36</v>
      </c>
      <c r="G69" s="8" t="s">
        <v>37</v>
      </c>
      <c r="H69" s="8" t="s">
        <v>38</v>
      </c>
      <c r="I69" s="8" t="s">
        <v>39</v>
      </c>
      <c r="J69" s="8" t="s">
        <v>40</v>
      </c>
    </row>
    <row r="70" spans="1:10" x14ac:dyDescent="0.2">
      <c r="B70" s="13" t="s">
        <v>28</v>
      </c>
      <c r="C70" s="6">
        <v>396980.25379319699</v>
      </c>
      <c r="D70" s="6">
        <v>32048.833340807512</v>
      </c>
      <c r="E70" s="6">
        <v>12.38673026165122</v>
      </c>
      <c r="F70" s="6">
        <v>1.7187362676404301E-24</v>
      </c>
      <c r="G70" s="6">
        <v>333637.03066552937</v>
      </c>
      <c r="H70" s="6">
        <v>460323.4769208646</v>
      </c>
      <c r="I70" s="6">
        <v>333637.03066552937</v>
      </c>
      <c r="J70" s="6">
        <v>460323.4769208646</v>
      </c>
    </row>
    <row r="71" spans="1:10" x14ac:dyDescent="0.2">
      <c r="B71" s="15" t="s">
        <v>1</v>
      </c>
      <c r="C71" s="6">
        <v>-2336.9443928506917</v>
      </c>
      <c r="D71" s="6">
        <v>3663.4741851519921</v>
      </c>
      <c r="E71" s="6">
        <v>-0.63790387887057964</v>
      </c>
      <c r="F71" s="6">
        <v>0.52454235289621542</v>
      </c>
      <c r="G71" s="6">
        <v>-9577.6529785531729</v>
      </c>
      <c r="H71" s="6">
        <v>4903.7641928517896</v>
      </c>
      <c r="I71" s="6">
        <v>-9577.6529785531729</v>
      </c>
      <c r="J71" s="6">
        <v>4903.7641928517896</v>
      </c>
    </row>
    <row r="72" spans="1:10" x14ac:dyDescent="0.2">
      <c r="B72" s="15" t="s">
        <v>2</v>
      </c>
      <c r="C72" s="6">
        <v>6712.0707842497632</v>
      </c>
      <c r="D72" s="6">
        <v>5902.0484803917298</v>
      </c>
      <c r="E72" s="6">
        <v>1.1372442646903285</v>
      </c>
      <c r="F72" s="6">
        <v>0.25731199814378802</v>
      </c>
      <c r="G72" s="6">
        <v>-4953.089373943536</v>
      </c>
      <c r="H72" s="6">
        <v>18377.230942443064</v>
      </c>
      <c r="I72" s="6">
        <v>-4953.089373943536</v>
      </c>
      <c r="J72" s="6">
        <v>18377.230942443064</v>
      </c>
    </row>
    <row r="73" spans="1:10" x14ac:dyDescent="0.2">
      <c r="B73" s="15" t="s">
        <v>4</v>
      </c>
      <c r="C73" s="6">
        <v>6.2687935987531063</v>
      </c>
      <c r="D73" s="6">
        <v>6.1466526159773327</v>
      </c>
      <c r="E73" s="6">
        <v>1.0198711380659915</v>
      </c>
      <c r="F73" s="6">
        <v>0.30948819046729603</v>
      </c>
      <c r="G73" s="6">
        <v>-5.8798167422779155</v>
      </c>
      <c r="H73" s="6">
        <v>18.41740393978413</v>
      </c>
      <c r="I73" s="6">
        <v>-5.8798167422779155</v>
      </c>
      <c r="J73" s="6">
        <v>18.41740393978413</v>
      </c>
    </row>
    <row r="74" spans="1:10" ht="13.5" thickBot="1" x14ac:dyDescent="0.25">
      <c r="B74" s="15" t="s">
        <v>8</v>
      </c>
      <c r="C74" s="7">
        <v>-510.93156718381272</v>
      </c>
      <c r="D74" s="7">
        <v>295.88336279944434</v>
      </c>
      <c r="E74" s="7">
        <v>-1.7268005958487511</v>
      </c>
      <c r="F74" s="7">
        <v>8.6333130806845751E-2</v>
      </c>
      <c r="G74" s="7">
        <v>-1095.7330690127587</v>
      </c>
      <c r="H74" s="7">
        <v>73.869934645133185</v>
      </c>
      <c r="I74" s="7">
        <v>-1095.7330690127587</v>
      </c>
      <c r="J74" s="7">
        <v>73.869934645133185</v>
      </c>
    </row>
    <row r="75" spans="1:10" ht="15.75" x14ac:dyDescent="0.2">
      <c r="B75" s="3"/>
    </row>
    <row r="76" spans="1:10" ht="15.75" x14ac:dyDescent="0.2">
      <c r="B76" s="3"/>
    </row>
    <row r="77" spans="1:10" ht="15.75" x14ac:dyDescent="0.2">
      <c r="B77" s="3"/>
    </row>
    <row r="78" spans="1:10" ht="15.75" x14ac:dyDescent="0.2">
      <c r="A78" s="4" t="s">
        <v>45</v>
      </c>
      <c r="B78" s="3" t="s">
        <v>54</v>
      </c>
    </row>
    <row r="79" spans="1:10" ht="15.75" x14ac:dyDescent="0.2">
      <c r="B79" s="16" t="s">
        <v>55</v>
      </c>
    </row>
    <row r="80" spans="1:10" x14ac:dyDescent="0.2">
      <c r="B80" s="5" t="s">
        <v>17</v>
      </c>
    </row>
    <row r="81" spans="2:10" ht="13.5" thickBot="1" x14ac:dyDescent="0.25"/>
    <row r="82" spans="2:10" x14ac:dyDescent="0.2">
      <c r="B82" s="12" t="s">
        <v>18</v>
      </c>
      <c r="C82" s="9"/>
    </row>
    <row r="83" spans="2:10" x14ac:dyDescent="0.2">
      <c r="B83" s="13" t="s">
        <v>19</v>
      </c>
      <c r="C83" s="6">
        <v>0.16849899033534074</v>
      </c>
    </row>
    <row r="84" spans="2:10" x14ac:dyDescent="0.2">
      <c r="B84" s="13" t="s">
        <v>20</v>
      </c>
      <c r="C84" s="6">
        <v>2.8391909744029251E-2</v>
      </c>
    </row>
    <row r="85" spans="2:10" x14ac:dyDescent="0.2">
      <c r="B85" s="13" t="s">
        <v>21</v>
      </c>
      <c r="C85" s="6">
        <v>-5.3444822787475088E-3</v>
      </c>
    </row>
    <row r="86" spans="2:10" x14ac:dyDescent="0.2">
      <c r="B86" s="13" t="s">
        <v>22</v>
      </c>
      <c r="C86" s="6">
        <v>36150.293968740851</v>
      </c>
    </row>
    <row r="87" spans="2:10" ht="13.5" thickBot="1" x14ac:dyDescent="0.25">
      <c r="B87" s="14" t="s">
        <v>23</v>
      </c>
      <c r="C87" s="7">
        <v>150</v>
      </c>
    </row>
    <row r="89" spans="2:10" ht="13.5" thickBot="1" x14ac:dyDescent="0.25">
      <c r="B89" s="5" t="s">
        <v>24</v>
      </c>
    </row>
    <row r="90" spans="2:10" x14ac:dyDescent="0.2">
      <c r="B90" s="12"/>
      <c r="C90" s="8" t="s">
        <v>29</v>
      </c>
      <c r="D90" s="8" t="s">
        <v>30</v>
      </c>
      <c r="E90" s="8" t="s">
        <v>31</v>
      </c>
      <c r="F90" s="8" t="s">
        <v>32</v>
      </c>
      <c r="G90" s="8" t="s">
        <v>33</v>
      </c>
    </row>
    <row r="91" spans="2:10" x14ac:dyDescent="0.2">
      <c r="B91" s="13" t="s">
        <v>25</v>
      </c>
      <c r="C91" s="6">
        <v>5</v>
      </c>
      <c r="D91" s="6">
        <v>5499074988.3412476</v>
      </c>
      <c r="E91" s="6">
        <v>1099814997.6682496</v>
      </c>
      <c r="F91" s="6">
        <v>0.84158109512305757</v>
      </c>
      <c r="G91" s="6">
        <v>0.52232407487756649</v>
      </c>
    </row>
    <row r="92" spans="2:10" x14ac:dyDescent="0.2">
      <c r="B92" s="13" t="s">
        <v>26</v>
      </c>
      <c r="C92" s="6">
        <v>144</v>
      </c>
      <c r="D92" s="6">
        <v>188185500579.79889</v>
      </c>
      <c r="E92" s="6">
        <v>1306843754.0263813</v>
      </c>
      <c r="F92" s="6"/>
      <c r="G92" s="6"/>
    </row>
    <row r="93" spans="2:10" ht="13.5" thickBot="1" x14ac:dyDescent="0.25">
      <c r="B93" s="14" t="s">
        <v>27</v>
      </c>
      <c r="C93" s="7">
        <v>149</v>
      </c>
      <c r="D93" s="7">
        <v>193684575568.14014</v>
      </c>
      <c r="E93" s="7"/>
      <c r="F93" s="7"/>
      <c r="G93" s="7"/>
    </row>
    <row r="94" spans="2:10" ht="13.5" thickBot="1" x14ac:dyDescent="0.25"/>
    <row r="95" spans="2:10" x14ac:dyDescent="0.2">
      <c r="B95" s="12"/>
      <c r="C95" s="8" t="s">
        <v>34</v>
      </c>
      <c r="D95" s="8" t="s">
        <v>22</v>
      </c>
      <c r="E95" s="8" t="s">
        <v>35</v>
      </c>
      <c r="F95" s="8" t="s">
        <v>36</v>
      </c>
      <c r="G95" s="8" t="s">
        <v>37</v>
      </c>
      <c r="H95" s="8" t="s">
        <v>38</v>
      </c>
      <c r="I95" s="8" t="s">
        <v>39</v>
      </c>
      <c r="J95" s="8" t="s">
        <v>40</v>
      </c>
    </row>
    <row r="96" spans="2:10" x14ac:dyDescent="0.2">
      <c r="B96" s="13" t="s">
        <v>28</v>
      </c>
      <c r="C96" s="6">
        <v>382659.55833366449</v>
      </c>
      <c r="D96" s="6">
        <v>31038.99016717869</v>
      </c>
      <c r="E96" s="6">
        <v>12.328350770196677</v>
      </c>
      <c r="F96" s="6">
        <v>2.7183275519518119E-24</v>
      </c>
      <c r="G96" s="6">
        <v>321308.66430066287</v>
      </c>
      <c r="H96" s="6">
        <v>444010.45236666611</v>
      </c>
      <c r="I96" s="6">
        <v>321308.66430066287</v>
      </c>
      <c r="J96" s="6">
        <v>444010.45236666611</v>
      </c>
    </row>
    <row r="97" spans="1:10" x14ac:dyDescent="0.2">
      <c r="B97" s="15" t="s">
        <v>1</v>
      </c>
      <c r="C97" s="6">
        <v>-2980.9451880209267</v>
      </c>
      <c r="D97" s="6">
        <v>3718.5541316458948</v>
      </c>
      <c r="E97" s="6">
        <v>-0.80164092883636739</v>
      </c>
      <c r="F97" s="6">
        <v>0.42408154675797516</v>
      </c>
      <c r="G97" s="6">
        <v>-10330.946565572971</v>
      </c>
      <c r="H97" s="6">
        <v>4369.0561895311166</v>
      </c>
      <c r="I97" s="6">
        <v>-10330.946565572971</v>
      </c>
      <c r="J97" s="6">
        <v>4369.0561895311166</v>
      </c>
    </row>
    <row r="98" spans="1:10" x14ac:dyDescent="0.2">
      <c r="B98" s="15" t="s">
        <v>2</v>
      </c>
      <c r="C98" s="6">
        <v>5933.5203613937547</v>
      </c>
      <c r="D98" s="6">
        <v>5947.1317353063523</v>
      </c>
      <c r="E98" s="6">
        <v>0.99771127082459077</v>
      </c>
      <c r="F98" s="6">
        <v>0.32009297874959514</v>
      </c>
      <c r="G98" s="6">
        <v>-5821.4319398217058</v>
      </c>
      <c r="H98" s="6">
        <v>17688.472662609216</v>
      </c>
      <c r="I98" s="6">
        <v>-5821.4319398217058</v>
      </c>
      <c r="J98" s="6">
        <v>17688.472662609216</v>
      </c>
    </row>
    <row r="99" spans="1:10" x14ac:dyDescent="0.2">
      <c r="B99" s="15" t="s">
        <v>4</v>
      </c>
      <c r="C99" s="6">
        <v>5.2988528036939568</v>
      </c>
      <c r="D99" s="6">
        <v>6.4272212179738375</v>
      </c>
      <c r="E99" s="6">
        <v>0.82443915091573661</v>
      </c>
      <c r="F99" s="6">
        <v>0.41105359443808875</v>
      </c>
      <c r="G99" s="6">
        <v>-7.4050323983294897</v>
      </c>
      <c r="H99" s="6">
        <v>18.002738005717404</v>
      </c>
      <c r="I99" s="6">
        <v>-7.4050323983294897</v>
      </c>
      <c r="J99" s="6">
        <v>18.002738005717404</v>
      </c>
    </row>
    <row r="100" spans="1:10" x14ac:dyDescent="0.2">
      <c r="B100" s="15" t="s">
        <v>5</v>
      </c>
      <c r="C100" s="6">
        <v>0.48797118756617802</v>
      </c>
      <c r="D100" s="6">
        <v>0.52942608506728217</v>
      </c>
      <c r="E100" s="6">
        <v>0.92169842274425173</v>
      </c>
      <c r="F100" s="6">
        <v>0.358227540831345</v>
      </c>
      <c r="G100" s="6">
        <v>-0.55847921137803791</v>
      </c>
      <c r="H100" s="6">
        <v>1.5344215865103941</v>
      </c>
      <c r="I100" s="6">
        <v>-0.55847921137803791</v>
      </c>
      <c r="J100" s="6">
        <v>1.5344215865103941</v>
      </c>
    </row>
    <row r="101" spans="1:10" ht="13.5" thickBot="1" x14ac:dyDescent="0.25">
      <c r="B101" s="15" t="s">
        <v>6</v>
      </c>
      <c r="C101" s="7">
        <v>-5426.0466002725734</v>
      </c>
      <c r="D101" s="7">
        <v>5951.6053141680559</v>
      </c>
      <c r="E101" s="7">
        <v>-0.91169462923820455</v>
      </c>
      <c r="F101" s="7">
        <v>0.36345320512849766</v>
      </c>
      <c r="G101" s="7">
        <v>-17189.841265921103</v>
      </c>
      <c r="H101" s="7">
        <v>6337.7480653759558</v>
      </c>
      <c r="I101" s="7">
        <v>-17189.841265921103</v>
      </c>
      <c r="J101" s="7">
        <v>6337.7480653759558</v>
      </c>
    </row>
    <row r="102" spans="1:10" ht="15.75" x14ac:dyDescent="0.2">
      <c r="B102" s="3"/>
    </row>
    <row r="103" spans="1:10" ht="15.75" x14ac:dyDescent="0.2">
      <c r="B103" s="3"/>
    </row>
    <row r="104" spans="1:10" ht="15.75" x14ac:dyDescent="0.2">
      <c r="B104" s="3"/>
    </row>
    <row r="105" spans="1:10" ht="15.75" x14ac:dyDescent="0.2">
      <c r="A105" s="4" t="s">
        <v>46</v>
      </c>
      <c r="B105" s="3" t="s">
        <v>56</v>
      </c>
    </row>
    <row r="106" spans="1:10" ht="15.75" x14ac:dyDescent="0.2">
      <c r="B106" s="16" t="s">
        <v>57</v>
      </c>
    </row>
    <row r="107" spans="1:10" x14ac:dyDescent="0.2">
      <c r="B107" s="5" t="s">
        <v>17</v>
      </c>
    </row>
    <row r="108" spans="1:10" ht="13.5" thickBot="1" x14ac:dyDescent="0.25"/>
    <row r="109" spans="1:10" x14ac:dyDescent="0.2">
      <c r="B109" s="12" t="s">
        <v>18</v>
      </c>
      <c r="C109" s="9"/>
    </row>
    <row r="110" spans="1:10" x14ac:dyDescent="0.2">
      <c r="B110" s="13" t="s">
        <v>19</v>
      </c>
      <c r="C110" s="6">
        <v>0.15327341159140279</v>
      </c>
    </row>
    <row r="111" spans="1:10" x14ac:dyDescent="0.2">
      <c r="B111" s="13" t="s">
        <v>20</v>
      </c>
      <c r="C111" s="6">
        <v>2.3492738700867564E-2</v>
      </c>
    </row>
    <row r="112" spans="1:10" x14ac:dyDescent="0.2">
      <c r="B112" s="13" t="s">
        <v>21</v>
      </c>
      <c r="C112" s="6">
        <v>-1.0413763427574533E-2</v>
      </c>
    </row>
    <row r="113" spans="2:10" x14ac:dyDescent="0.2">
      <c r="B113" s="13" t="s">
        <v>22</v>
      </c>
      <c r="C113" s="6">
        <v>36241.320267748379</v>
      </c>
    </row>
    <row r="114" spans="2:10" ht="13.5" thickBot="1" x14ac:dyDescent="0.25">
      <c r="B114" s="14" t="s">
        <v>23</v>
      </c>
      <c r="C114" s="7">
        <v>150</v>
      </c>
    </row>
    <row r="116" spans="2:10" ht="13.5" thickBot="1" x14ac:dyDescent="0.25">
      <c r="B116" s="5" t="s">
        <v>24</v>
      </c>
    </row>
    <row r="117" spans="2:10" x14ac:dyDescent="0.2">
      <c r="B117" s="12"/>
      <c r="C117" s="8" t="s">
        <v>29</v>
      </c>
      <c r="D117" s="8" t="s">
        <v>30</v>
      </c>
      <c r="E117" s="8" t="s">
        <v>31</v>
      </c>
      <c r="F117" s="8" t="s">
        <v>32</v>
      </c>
      <c r="G117" s="8" t="s">
        <v>33</v>
      </c>
    </row>
    <row r="118" spans="2:10" x14ac:dyDescent="0.2">
      <c r="B118" s="13" t="s">
        <v>25</v>
      </c>
      <c r="C118" s="6">
        <v>5</v>
      </c>
      <c r="D118" s="6">
        <v>4550181124.2107544</v>
      </c>
      <c r="E118" s="6">
        <v>910036224.84215093</v>
      </c>
      <c r="F118" s="6">
        <v>0.6928682472722818</v>
      </c>
      <c r="G118" s="6">
        <v>0.62963502240440339</v>
      </c>
    </row>
    <row r="119" spans="2:10" x14ac:dyDescent="0.2">
      <c r="B119" s="13" t="s">
        <v>26</v>
      </c>
      <c r="C119" s="6">
        <v>144</v>
      </c>
      <c r="D119" s="6">
        <v>189134394443.92938</v>
      </c>
      <c r="E119" s="6">
        <v>1313433294.7495096</v>
      </c>
      <c r="F119" s="6"/>
      <c r="G119" s="6"/>
    </row>
    <row r="120" spans="2:10" ht="13.5" thickBot="1" x14ac:dyDescent="0.25">
      <c r="B120" s="14" t="s">
        <v>27</v>
      </c>
      <c r="C120" s="7">
        <v>149</v>
      </c>
      <c r="D120" s="7">
        <v>193684575568.14014</v>
      </c>
      <c r="E120" s="7"/>
      <c r="F120" s="7"/>
      <c r="G120" s="7"/>
    </row>
    <row r="121" spans="2:10" ht="13.5" thickBot="1" x14ac:dyDescent="0.25"/>
    <row r="122" spans="2:10" x14ac:dyDescent="0.2">
      <c r="B122" s="12"/>
      <c r="C122" s="8" t="s">
        <v>34</v>
      </c>
      <c r="D122" s="8" t="s">
        <v>22</v>
      </c>
      <c r="E122" s="8" t="s">
        <v>35</v>
      </c>
      <c r="F122" s="8" t="s">
        <v>36</v>
      </c>
      <c r="G122" s="8" t="s">
        <v>37</v>
      </c>
      <c r="H122" s="8" t="s">
        <v>38</v>
      </c>
      <c r="I122" s="8" t="s">
        <v>39</v>
      </c>
      <c r="J122" s="8" t="s">
        <v>40</v>
      </c>
    </row>
    <row r="123" spans="2:10" x14ac:dyDescent="0.2">
      <c r="B123" s="13" t="s">
        <v>28</v>
      </c>
      <c r="C123" s="6">
        <v>388988.76280891732</v>
      </c>
      <c r="D123" s="6">
        <v>34690.03991928586</v>
      </c>
      <c r="E123" s="6">
        <v>11.213269391271579</v>
      </c>
      <c r="F123" s="6">
        <v>2.2841997633214803E-21</v>
      </c>
      <c r="G123" s="6">
        <v>320421.29487179423</v>
      </c>
      <c r="H123" s="6">
        <v>457556.23074604041</v>
      </c>
      <c r="I123" s="6">
        <v>320421.29487179423</v>
      </c>
      <c r="J123" s="6">
        <v>457556.23074604041</v>
      </c>
    </row>
    <row r="124" spans="2:10" x14ac:dyDescent="0.2">
      <c r="B124" s="15" t="s">
        <v>1</v>
      </c>
      <c r="C124" s="6">
        <v>-2654.8428015277955</v>
      </c>
      <c r="D124" s="6">
        <v>3708.3868893335102</v>
      </c>
      <c r="E124" s="6">
        <v>-0.71590232647083296</v>
      </c>
      <c r="F124" s="6">
        <v>0.47521096269519969</v>
      </c>
      <c r="G124" s="6">
        <v>-9984.7478614369247</v>
      </c>
      <c r="H124" s="6">
        <v>4675.0622583813329</v>
      </c>
      <c r="I124" s="6">
        <v>-9984.7478614369247</v>
      </c>
      <c r="J124" s="6">
        <v>4675.0622583813329</v>
      </c>
    </row>
    <row r="125" spans="2:10" x14ac:dyDescent="0.2">
      <c r="B125" s="15" t="s">
        <v>2</v>
      </c>
      <c r="C125" s="6">
        <v>6171.3357643521167</v>
      </c>
      <c r="D125" s="6">
        <v>5956.7036874191772</v>
      </c>
      <c r="E125" s="6">
        <v>1.0360320217683905</v>
      </c>
      <c r="F125" s="6">
        <v>0.30192386776562374</v>
      </c>
      <c r="G125" s="6">
        <v>-5602.5362187408764</v>
      </c>
      <c r="H125" s="6">
        <v>17945.207747445111</v>
      </c>
      <c r="I125" s="6">
        <v>-5602.5362187408764</v>
      </c>
      <c r="J125" s="6">
        <v>17945.207747445111</v>
      </c>
    </row>
    <row r="126" spans="2:10" x14ac:dyDescent="0.2">
      <c r="B126" s="15" t="s">
        <v>4</v>
      </c>
      <c r="C126" s="6">
        <v>6.9338825283628509</v>
      </c>
      <c r="D126" s="6">
        <v>6.1931136828696367</v>
      </c>
      <c r="E126" s="6">
        <v>1.1196116983194102</v>
      </c>
      <c r="F126" s="6">
        <v>0.26474326789582142</v>
      </c>
      <c r="G126" s="6">
        <v>-5.3072715570506084</v>
      </c>
      <c r="H126" s="6">
        <v>19.17503661377631</v>
      </c>
      <c r="I126" s="6">
        <v>-5.3072715570506084</v>
      </c>
      <c r="J126" s="6">
        <v>19.17503661377631</v>
      </c>
    </row>
    <row r="127" spans="2:10" x14ac:dyDescent="0.2">
      <c r="B127" s="15" t="s">
        <v>6</v>
      </c>
      <c r="C127" s="6">
        <v>-5177.1301848829235</v>
      </c>
      <c r="D127" s="6">
        <v>6028.8173371610446</v>
      </c>
      <c r="E127" s="6">
        <v>-0.85873064240503616</v>
      </c>
      <c r="F127" s="6">
        <v>0.39191631374945191</v>
      </c>
      <c r="G127" s="6">
        <v>-17093.54020996172</v>
      </c>
      <c r="H127" s="6">
        <v>6739.2798401958744</v>
      </c>
      <c r="I127" s="6">
        <v>-17093.54020996172</v>
      </c>
      <c r="J127" s="6">
        <v>6739.2798401958744</v>
      </c>
    </row>
    <row r="128" spans="2:10" ht="13.5" thickBot="1" x14ac:dyDescent="0.25">
      <c r="B128" s="15" t="s">
        <v>3</v>
      </c>
      <c r="C128" s="7">
        <v>-2099.9438984622948</v>
      </c>
      <c r="D128" s="7">
        <v>5992.1931587521503</v>
      </c>
      <c r="E128" s="7">
        <v>-0.35044662994468612</v>
      </c>
      <c r="F128" s="7">
        <v>0.72651564231306309</v>
      </c>
      <c r="G128" s="7">
        <v>-13943.963485691547</v>
      </c>
      <c r="H128" s="7">
        <v>9744.0756887669559</v>
      </c>
      <c r="I128" s="7">
        <v>-13943.963485691547</v>
      </c>
      <c r="J128" s="7">
        <v>9744.0756887669559</v>
      </c>
    </row>
    <row r="129" spans="1:7" ht="15.75" x14ac:dyDescent="0.2">
      <c r="B129" s="3"/>
    </row>
    <row r="130" spans="1:7" ht="15.75" x14ac:dyDescent="0.2">
      <c r="B130" s="3"/>
    </row>
    <row r="131" spans="1:7" ht="15.75" x14ac:dyDescent="0.2">
      <c r="B131" s="3"/>
    </row>
    <row r="132" spans="1:7" ht="15" x14ac:dyDescent="0.2">
      <c r="A132" s="4" t="s">
        <v>47</v>
      </c>
      <c r="B132" s="11" t="s">
        <v>58</v>
      </c>
    </row>
    <row r="133" spans="1:7" x14ac:dyDescent="0.2">
      <c r="B133" s="17" t="s">
        <v>59</v>
      </c>
    </row>
    <row r="134" spans="1:7" x14ac:dyDescent="0.2">
      <c r="B134" s="5" t="s">
        <v>17</v>
      </c>
    </row>
    <row r="135" spans="1:7" ht="13.5" thickBot="1" x14ac:dyDescent="0.25"/>
    <row r="136" spans="1:7" x14ac:dyDescent="0.2">
      <c r="B136" s="12" t="s">
        <v>18</v>
      </c>
      <c r="C136" s="9"/>
    </row>
    <row r="137" spans="1:7" x14ac:dyDescent="0.2">
      <c r="B137" s="13" t="s">
        <v>19</v>
      </c>
      <c r="C137" s="6">
        <v>0.20566955611776808</v>
      </c>
    </row>
    <row r="138" spans="1:7" x14ac:dyDescent="0.2">
      <c r="B138" s="13" t="s">
        <v>20</v>
      </c>
      <c r="C138" s="6">
        <v>4.229996631367975E-2</v>
      </c>
    </row>
    <row r="139" spans="1:7" x14ac:dyDescent="0.2">
      <c r="B139" s="13" t="s">
        <v>21</v>
      </c>
      <c r="C139" s="6">
        <v>2.1167481170509257E-3</v>
      </c>
    </row>
    <row r="140" spans="1:7" x14ac:dyDescent="0.2">
      <c r="B140" s="13" t="s">
        <v>22</v>
      </c>
      <c r="C140" s="6">
        <v>36015.898251966493</v>
      </c>
    </row>
    <row r="141" spans="1:7" ht="13.5" thickBot="1" x14ac:dyDescent="0.25">
      <c r="B141" s="14" t="s">
        <v>23</v>
      </c>
      <c r="C141" s="7">
        <v>150</v>
      </c>
    </row>
    <row r="143" spans="1:7" ht="13.5" thickBot="1" x14ac:dyDescent="0.25">
      <c r="B143" s="5" t="s">
        <v>24</v>
      </c>
    </row>
    <row r="144" spans="1:7" x14ac:dyDescent="0.2">
      <c r="B144" s="12"/>
      <c r="C144" s="8" t="s">
        <v>29</v>
      </c>
      <c r="D144" s="8" t="s">
        <v>30</v>
      </c>
      <c r="E144" s="8" t="s">
        <v>31</v>
      </c>
      <c r="F144" s="8" t="s">
        <v>32</v>
      </c>
      <c r="G144" s="8" t="s">
        <v>33</v>
      </c>
    </row>
    <row r="145" spans="2:10" x14ac:dyDescent="0.2">
      <c r="B145" s="13" t="s">
        <v>25</v>
      </c>
      <c r="C145" s="6">
        <v>6</v>
      </c>
      <c r="D145" s="6">
        <v>8192851022.0116882</v>
      </c>
      <c r="E145" s="6">
        <v>1365475170.3352814</v>
      </c>
      <c r="F145" s="6">
        <v>1.0526774163953974</v>
      </c>
      <c r="G145" s="6">
        <v>0.39403104556774793</v>
      </c>
    </row>
    <row r="146" spans="2:10" x14ac:dyDescent="0.2">
      <c r="B146" s="13" t="s">
        <v>26</v>
      </c>
      <c r="C146" s="6">
        <v>143</v>
      </c>
      <c r="D146" s="6">
        <v>185491724546.12845</v>
      </c>
      <c r="E146" s="6">
        <v>1297144926.8960032</v>
      </c>
      <c r="F146" s="6"/>
      <c r="G146" s="6"/>
    </row>
    <row r="147" spans="2:10" ht="13.5" thickBot="1" x14ac:dyDescent="0.25">
      <c r="B147" s="14" t="s">
        <v>27</v>
      </c>
      <c r="C147" s="7">
        <v>149</v>
      </c>
      <c r="D147" s="7">
        <v>193684575568.14014</v>
      </c>
      <c r="E147" s="7"/>
      <c r="F147" s="7"/>
      <c r="G147" s="7"/>
    </row>
    <row r="148" spans="2:10" ht="13.5" thickBot="1" x14ac:dyDescent="0.25"/>
    <row r="149" spans="2:10" x14ac:dyDescent="0.2">
      <c r="B149" s="12"/>
      <c r="C149" s="8" t="s">
        <v>34</v>
      </c>
      <c r="D149" s="8" t="s">
        <v>22</v>
      </c>
      <c r="E149" s="8" t="s">
        <v>35</v>
      </c>
      <c r="F149" s="8" t="s">
        <v>36</v>
      </c>
      <c r="G149" s="8" t="s">
        <v>37</v>
      </c>
      <c r="H149" s="8" t="s">
        <v>38</v>
      </c>
      <c r="I149" s="8" t="s">
        <v>39</v>
      </c>
      <c r="J149" s="8" t="s">
        <v>40</v>
      </c>
    </row>
    <row r="150" spans="2:10" x14ac:dyDescent="0.2">
      <c r="B150" s="13" t="s">
        <v>28</v>
      </c>
      <c r="C150" s="6">
        <v>405993.3060265297</v>
      </c>
      <c r="D150" s="6">
        <v>35936.64165022644</v>
      </c>
      <c r="E150" s="6">
        <v>11.297474871972948</v>
      </c>
      <c r="F150" s="6">
        <v>1.4953315434558437E-21</v>
      </c>
      <c r="G150" s="6">
        <v>334957.62685672805</v>
      </c>
      <c r="H150" s="6">
        <v>477028.98519633134</v>
      </c>
      <c r="I150" s="6">
        <v>334957.62685672805</v>
      </c>
      <c r="J150" s="6">
        <v>477028.98519633134</v>
      </c>
    </row>
    <row r="151" spans="2:10" x14ac:dyDescent="0.2">
      <c r="B151" s="15" t="s">
        <v>1</v>
      </c>
      <c r="C151" s="6">
        <v>-2528.6167297228399</v>
      </c>
      <c r="D151" s="6">
        <v>3686.0903108010625</v>
      </c>
      <c r="E151" s="6">
        <v>-0.68598881647403798</v>
      </c>
      <c r="F151" s="6">
        <v>0.49383085626787393</v>
      </c>
      <c r="G151" s="6">
        <v>-9814.8826879479257</v>
      </c>
      <c r="H151" s="6">
        <v>4757.649228502245</v>
      </c>
      <c r="I151" s="6">
        <v>-9814.8826879479257</v>
      </c>
      <c r="J151" s="6">
        <v>4757.649228502245</v>
      </c>
    </row>
    <row r="152" spans="2:10" x14ac:dyDescent="0.2">
      <c r="B152" s="15" t="s">
        <v>2</v>
      </c>
      <c r="C152" s="6">
        <v>7127.9020138006408</v>
      </c>
      <c r="D152" s="6">
        <v>5947.1106740248761</v>
      </c>
      <c r="E152" s="6">
        <v>1.1985487414809839</v>
      </c>
      <c r="F152" s="6">
        <v>0.23268596732741567</v>
      </c>
      <c r="G152" s="6">
        <v>-4627.705255769356</v>
      </c>
      <c r="H152" s="6">
        <v>18883.509283370637</v>
      </c>
      <c r="I152" s="6">
        <v>-4627.705255769356</v>
      </c>
      <c r="J152" s="6">
        <v>18883.509283370637</v>
      </c>
    </row>
    <row r="153" spans="2:10" x14ac:dyDescent="0.2">
      <c r="B153" s="15" t="s">
        <v>4</v>
      </c>
      <c r="C153" s="6">
        <v>6.0753962257702518</v>
      </c>
      <c r="D153" s="6">
        <v>6.1758764709634582</v>
      </c>
      <c r="E153" s="6">
        <v>0.98373020482750506</v>
      </c>
      <c r="F153" s="6">
        <v>0.3269096571372293</v>
      </c>
      <c r="G153" s="6">
        <v>-6.1324106097614326</v>
      </c>
      <c r="H153" s="6">
        <v>18.283203061301936</v>
      </c>
      <c r="I153" s="6">
        <v>-6.1324106097614326</v>
      </c>
      <c r="J153" s="6">
        <v>18.283203061301936</v>
      </c>
    </row>
    <row r="154" spans="2:10" x14ac:dyDescent="0.2">
      <c r="B154" s="15" t="s">
        <v>6</v>
      </c>
      <c r="C154" s="6">
        <v>-4344.308774113566</v>
      </c>
      <c r="D154" s="6">
        <v>6011.8945897349777</v>
      </c>
      <c r="E154" s="6">
        <v>-0.72261891975472514</v>
      </c>
      <c r="F154" s="6">
        <v>0.47109419143032771</v>
      </c>
      <c r="G154" s="6">
        <v>-16227.973904419061</v>
      </c>
      <c r="H154" s="6">
        <v>7539.3563561919291</v>
      </c>
      <c r="I154" s="6">
        <v>-16227.973904419061</v>
      </c>
      <c r="J154" s="6">
        <v>7539.3563561919291</v>
      </c>
    </row>
    <row r="155" spans="2:10" x14ac:dyDescent="0.2">
      <c r="B155" s="15" t="s">
        <v>3</v>
      </c>
      <c r="C155" s="6">
        <v>-2633.3612140158684</v>
      </c>
      <c r="D155" s="6">
        <v>5963.4228832407034</v>
      </c>
      <c r="E155" s="6">
        <v>-0.44158552320958677</v>
      </c>
      <c r="F155" s="6">
        <v>0.65945617262743195</v>
      </c>
      <c r="G155" s="6">
        <v>-14421.212700273791</v>
      </c>
      <c r="H155" s="6">
        <v>9154.490272242052</v>
      </c>
      <c r="I155" s="6">
        <v>-14421.212700273791</v>
      </c>
      <c r="J155" s="6">
        <v>9154.490272242052</v>
      </c>
    </row>
    <row r="156" spans="2:10" ht="13.5" thickBot="1" x14ac:dyDescent="0.25">
      <c r="B156" s="15" t="s">
        <v>8</v>
      </c>
      <c r="C156" s="7">
        <v>-499.99451908945241</v>
      </c>
      <c r="D156" s="7">
        <v>298.3661744607403</v>
      </c>
      <c r="E156" s="7">
        <v>-1.6757748092361013</v>
      </c>
      <c r="F156" s="7">
        <v>9.596746047409721E-2</v>
      </c>
      <c r="G156" s="7">
        <v>-1089.7726082721588</v>
      </c>
      <c r="H156" s="7">
        <v>89.783570093253957</v>
      </c>
      <c r="I156" s="7">
        <v>-1089.7726082721588</v>
      </c>
      <c r="J156" s="7">
        <v>89.783570093253957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topLeftCell="A126" workbookViewId="0">
      <selection activeCell="L10" sqref="L10"/>
    </sheetView>
  </sheetViews>
  <sheetFormatPr defaultColWidth="11.42578125" defaultRowHeight="12.75" x14ac:dyDescent="0.2"/>
  <cols>
    <col min="1" max="1" width="8.7109375" style="1" bestFit="1" customWidth="1"/>
    <col min="2" max="2" width="6.42578125" style="1" bestFit="1" customWidth="1"/>
    <col min="3" max="3" width="7" style="1" bestFit="1" customWidth="1"/>
    <col min="4" max="4" width="11.28515625" style="1" bestFit="1" customWidth="1"/>
    <col min="5" max="5" width="8.42578125" style="1" bestFit="1" customWidth="1"/>
    <col min="6" max="6" width="8.140625" style="1" bestFit="1" customWidth="1"/>
    <col min="7" max="7" width="5.42578125" style="2" bestFit="1" customWidth="1"/>
    <col min="8" max="8" width="10" style="1" bestFit="1" customWidth="1"/>
    <col min="9" max="9" width="5.85546875" style="1" bestFit="1" customWidth="1"/>
    <col min="15" max="15" width="12.140625" customWidth="1"/>
  </cols>
  <sheetData>
    <row r="1" spans="1:15" s="20" customFormat="1" ht="173.25" x14ac:dyDescent="0.2">
      <c r="A1" s="18"/>
      <c r="B1" s="18"/>
      <c r="C1" s="18"/>
      <c r="D1" s="18"/>
      <c r="E1" s="18"/>
      <c r="F1" s="18"/>
      <c r="G1" s="19"/>
      <c r="H1" s="18"/>
      <c r="I1" s="18"/>
      <c r="J1" s="21" t="s">
        <v>49</v>
      </c>
      <c r="K1" s="21" t="s">
        <v>51</v>
      </c>
      <c r="L1" s="21" t="s">
        <v>53</v>
      </c>
      <c r="M1" s="21" t="s">
        <v>55</v>
      </c>
      <c r="N1" s="21" t="s">
        <v>57</v>
      </c>
      <c r="O1" s="22" t="s">
        <v>59</v>
      </c>
    </row>
    <row r="2" spans="1:15" x14ac:dyDescent="0.2">
      <c r="A2" s="1" t="s">
        <v>0</v>
      </c>
      <c r="B2" s="1" t="s">
        <v>1</v>
      </c>
      <c r="C2" s="1" t="s">
        <v>2</v>
      </c>
      <c r="D2" s="1" t="s">
        <v>4</v>
      </c>
      <c r="E2" s="1" t="s">
        <v>6</v>
      </c>
      <c r="F2" s="1" t="s">
        <v>3</v>
      </c>
      <c r="G2" s="2" t="s">
        <v>8</v>
      </c>
      <c r="H2" s="1" t="s">
        <v>5</v>
      </c>
      <c r="I2" s="1" t="s">
        <v>7</v>
      </c>
      <c r="J2" s="1" t="s">
        <v>60</v>
      </c>
      <c r="K2" s="1" t="s">
        <v>61</v>
      </c>
      <c r="L2" s="1" t="s">
        <v>62</v>
      </c>
      <c r="M2" s="1" t="s">
        <v>63</v>
      </c>
      <c r="N2" s="1" t="s">
        <v>64</v>
      </c>
      <c r="O2" s="1" t="s">
        <v>65</v>
      </c>
    </row>
    <row r="3" spans="1:15" x14ac:dyDescent="0.2">
      <c r="A3" s="1">
        <v>436580</v>
      </c>
      <c r="B3" s="1">
        <v>4</v>
      </c>
      <c r="C3" s="1">
        <v>3</v>
      </c>
      <c r="D3" s="1">
        <v>3627</v>
      </c>
      <c r="E3" s="1">
        <v>0</v>
      </c>
      <c r="F3" s="1">
        <v>2</v>
      </c>
      <c r="G3" s="2">
        <v>28</v>
      </c>
      <c r="H3" s="1">
        <v>10332.182299603501</v>
      </c>
      <c r="I3" s="1">
        <v>13</v>
      </c>
      <c r="J3" s="23">
        <f>383375+(5.17*D3)+(0.47*H3)</f>
        <v>406982.71568081365</v>
      </c>
      <c r="K3" s="23">
        <f>379652.7+(5.53*D3)+(0.49*H3)-(2872.01*B3)+(5434.1*C3)</f>
        <v>409587.03932680574</v>
      </c>
      <c r="L3" s="23">
        <f>396980+(6.27*D3)-(2336.94*B3)+(6712.07*C3)-(510.93*G3)</f>
        <v>416203.7</v>
      </c>
      <c r="M3" s="23">
        <f>382659.6+(5.3*D3)+(0.49*H3)-(2980.95*B3)+(5933.52*C3)-(5426.05*E3)</f>
        <v>412822.22932680568</v>
      </c>
      <c r="N3" s="23">
        <f>388988.8+(6.93*D3)-(2099.94*F3)-(2654.84*B3)+(6171.3*C3)-(5177.13*E3)</f>
        <v>417818.57</v>
      </c>
      <c r="O3" s="23">
        <f>405993+(6.08*D3)-(2633.36*F3)-(2528.62*B3)+(7127.9*C3)-(4344.31*E3)-(499.995*G3)</f>
        <v>420047.80000000005</v>
      </c>
    </row>
    <row r="4" spans="1:15" x14ac:dyDescent="0.2">
      <c r="A4" s="1">
        <v>378473</v>
      </c>
      <c r="B4" s="1">
        <v>4</v>
      </c>
      <c r="C4" s="1">
        <v>3</v>
      </c>
      <c r="D4" s="1">
        <v>3472</v>
      </c>
      <c r="E4" s="1">
        <v>1</v>
      </c>
      <c r="F4" s="1">
        <v>3</v>
      </c>
      <c r="G4" s="2">
        <v>41</v>
      </c>
      <c r="H4" s="1">
        <v>20899.1276491143</v>
      </c>
      <c r="I4" s="1">
        <v>14</v>
      </c>
      <c r="J4" s="23">
        <f t="shared" ref="J4:J67" si="0">383375+(5.17*D4)+(0.47*H4)</f>
        <v>411147.82999508374</v>
      </c>
      <c r="K4" s="23">
        <f t="shared" ref="K4:K67" si="1">379652.7+(5.53*D4)+(0.49*H4)-(2872.01*B4)+(5434.1*C4)</f>
        <v>413907.69254806603</v>
      </c>
      <c r="L4" s="23">
        <f t="shared" ref="L4:L67" si="2">396980+(6.27*D4)-(2336.94*B4)+(6712.07*C4)-(510.93*G4)</f>
        <v>408589.76</v>
      </c>
      <c r="M4" s="23">
        <f t="shared" ref="M4:M67" si="3">382659.6+(5.3*D4)+(0.49*H4)-(2980.95*B4)+(5933.52*C4)-(5426.05*E4)</f>
        <v>411752.48254806601</v>
      </c>
      <c r="N4" s="23">
        <f t="shared" ref="N4:N67" si="4">388988.8+(6.93*D4)-(2099.94*F4)-(2654.84*B4)+(6171.3*C4)-(5177.13*E4)</f>
        <v>409467.35000000003</v>
      </c>
      <c r="O4" s="23">
        <f t="shared" ref="O4:O67" si="5">405993+(6.08*D4)-(2633.36*F4)-(2528.62*B4)+(7127.9*C4)-(4344.31*E4)-(499.995*G4)</f>
        <v>405627.79500000004</v>
      </c>
    </row>
    <row r="5" spans="1:15" x14ac:dyDescent="0.2">
      <c r="A5" s="1">
        <v>398198</v>
      </c>
      <c r="B5" s="1">
        <v>3</v>
      </c>
      <c r="C5" s="1">
        <v>3</v>
      </c>
      <c r="D5" s="1">
        <v>3700</v>
      </c>
      <c r="E5" s="1">
        <v>0</v>
      </c>
      <c r="F5" s="1">
        <v>3</v>
      </c>
      <c r="G5" s="2">
        <v>42</v>
      </c>
      <c r="H5" s="1">
        <v>9698.9845285582996</v>
      </c>
      <c r="I5" s="1">
        <v>5</v>
      </c>
      <c r="J5" s="23">
        <f t="shared" si="0"/>
        <v>407062.52272842242</v>
      </c>
      <c r="K5" s="23">
        <f t="shared" si="1"/>
        <v>412552.47241899354</v>
      </c>
      <c r="L5" s="23">
        <f t="shared" si="2"/>
        <v>411845.33</v>
      </c>
      <c r="M5" s="23">
        <f t="shared" si="3"/>
        <v>415879.81241899356</v>
      </c>
      <c r="N5" s="23">
        <f t="shared" si="4"/>
        <v>418879.36</v>
      </c>
      <c r="O5" s="23">
        <f t="shared" si="5"/>
        <v>413386.97000000003</v>
      </c>
    </row>
    <row r="6" spans="1:15" x14ac:dyDescent="0.2">
      <c r="A6" s="1">
        <v>439177</v>
      </c>
      <c r="B6" s="1">
        <v>3</v>
      </c>
      <c r="C6" s="1">
        <v>2</v>
      </c>
      <c r="D6" s="1">
        <v>3430</v>
      </c>
      <c r="E6" s="1">
        <v>0</v>
      </c>
      <c r="F6" s="1">
        <v>2</v>
      </c>
      <c r="G6" s="2">
        <v>21</v>
      </c>
      <c r="H6" s="1">
        <v>10930.733363143499</v>
      </c>
      <c r="I6" s="1">
        <v>11</v>
      </c>
      <c r="J6" s="23">
        <f t="shared" si="0"/>
        <v>406245.54468067741</v>
      </c>
      <c r="K6" s="23">
        <f t="shared" si="1"/>
        <v>406228.82934794034</v>
      </c>
      <c r="L6" s="23">
        <f t="shared" si="2"/>
        <v>414169.88999999996</v>
      </c>
      <c r="M6" s="23">
        <f t="shared" si="3"/>
        <v>409118.8493479403</v>
      </c>
      <c r="N6" s="23">
        <f t="shared" si="4"/>
        <v>412936.89999999997</v>
      </c>
      <c r="O6" s="23">
        <f t="shared" si="5"/>
        <v>417750.72500000003</v>
      </c>
    </row>
    <row r="7" spans="1:15" x14ac:dyDescent="0.2">
      <c r="A7" s="1">
        <v>468157</v>
      </c>
      <c r="B7" s="1">
        <v>4</v>
      </c>
      <c r="C7" s="1">
        <v>2</v>
      </c>
      <c r="D7" s="1">
        <v>3815</v>
      </c>
      <c r="E7" s="1">
        <v>0</v>
      </c>
      <c r="F7" s="1">
        <v>2</v>
      </c>
      <c r="G7" s="2">
        <v>20</v>
      </c>
      <c r="H7" s="1">
        <v>19613.540395488199</v>
      </c>
      <c r="I7" s="1">
        <v>15</v>
      </c>
      <c r="J7" s="23">
        <f t="shared" si="0"/>
        <v>412316.91398587945</v>
      </c>
      <c r="K7" s="23">
        <f t="shared" si="1"/>
        <v>409740.4447937893</v>
      </c>
      <c r="L7" s="23">
        <f t="shared" si="2"/>
        <v>414757.83</v>
      </c>
      <c r="M7" s="23">
        <f t="shared" si="3"/>
        <v>412432.97479378921</v>
      </c>
      <c r="N7" s="23">
        <f t="shared" si="4"/>
        <v>412950.11</v>
      </c>
      <c r="O7" s="23">
        <f t="shared" si="5"/>
        <v>418062.9</v>
      </c>
    </row>
    <row r="8" spans="1:15" x14ac:dyDescent="0.2">
      <c r="A8" s="1">
        <v>376310</v>
      </c>
      <c r="B8" s="1">
        <v>5</v>
      </c>
      <c r="C8" s="1">
        <v>3</v>
      </c>
      <c r="D8" s="1">
        <v>3760</v>
      </c>
      <c r="E8" s="1">
        <v>1</v>
      </c>
      <c r="F8" s="1">
        <v>2</v>
      </c>
      <c r="G8" s="2">
        <v>36</v>
      </c>
      <c r="H8" s="1">
        <v>26632.499910282801</v>
      </c>
      <c r="I8" s="1">
        <v>7</v>
      </c>
      <c r="J8" s="23">
        <f t="shared" si="0"/>
        <v>415331.47495783295</v>
      </c>
      <c r="K8" s="23">
        <f t="shared" si="1"/>
        <v>415437.67495603859</v>
      </c>
      <c r="L8" s="23">
        <f t="shared" si="2"/>
        <v>410613.23000000004</v>
      </c>
      <c r="M8" s="23">
        <f t="shared" si="3"/>
        <v>413107.28495603858</v>
      </c>
      <c r="N8" s="23">
        <f t="shared" si="4"/>
        <v>410908.29</v>
      </c>
      <c r="O8" s="23">
        <f t="shared" si="5"/>
        <v>409983.55000000005</v>
      </c>
    </row>
    <row r="9" spans="1:15" x14ac:dyDescent="0.2">
      <c r="A9" s="1">
        <v>442736</v>
      </c>
      <c r="B9" s="1">
        <v>3</v>
      </c>
      <c r="C9" s="1">
        <v>2</v>
      </c>
      <c r="D9" s="1">
        <v>4035</v>
      </c>
      <c r="E9" s="1">
        <v>0</v>
      </c>
      <c r="F9" s="1">
        <v>2</v>
      </c>
      <c r="G9" s="2">
        <v>22</v>
      </c>
      <c r="H9" s="1">
        <v>25954.6618245063</v>
      </c>
      <c r="I9" s="1">
        <v>18</v>
      </c>
      <c r="J9" s="23">
        <f t="shared" si="0"/>
        <v>416434.64105751796</v>
      </c>
      <c r="K9" s="23">
        <f t="shared" si="1"/>
        <v>416936.20429400809</v>
      </c>
      <c r="L9" s="23">
        <f t="shared" si="2"/>
        <v>417452.31</v>
      </c>
      <c r="M9" s="23">
        <f t="shared" si="3"/>
        <v>419687.07429400808</v>
      </c>
      <c r="N9" s="23">
        <f t="shared" si="4"/>
        <v>417129.54999999993</v>
      </c>
      <c r="O9" s="23">
        <f t="shared" si="5"/>
        <v>420929.13</v>
      </c>
    </row>
    <row r="10" spans="1:15" x14ac:dyDescent="0.2">
      <c r="A10" s="1">
        <v>382782</v>
      </c>
      <c r="B10" s="1">
        <v>5</v>
      </c>
      <c r="C10" s="1">
        <v>3</v>
      </c>
      <c r="D10" s="1">
        <v>4460</v>
      </c>
      <c r="E10" s="1">
        <v>0</v>
      </c>
      <c r="F10" s="1">
        <v>3</v>
      </c>
      <c r="G10" s="2">
        <v>39</v>
      </c>
      <c r="H10" s="1">
        <v>18553.4894908022</v>
      </c>
      <c r="I10" s="1">
        <v>18</v>
      </c>
      <c r="J10" s="23">
        <f t="shared" si="0"/>
        <v>415153.34006067703</v>
      </c>
      <c r="K10" s="23">
        <f t="shared" si="1"/>
        <v>415349.95985049306</v>
      </c>
      <c r="L10" s="23">
        <f t="shared" si="2"/>
        <v>413469.44</v>
      </c>
      <c r="M10" s="23">
        <f t="shared" si="3"/>
        <v>418284.61985049304</v>
      </c>
      <c r="N10" s="23">
        <f t="shared" si="4"/>
        <v>418836.47999999998</v>
      </c>
      <c r="O10" s="23">
        <f t="shared" si="5"/>
        <v>414450.51500000001</v>
      </c>
    </row>
    <row r="11" spans="1:15" x14ac:dyDescent="0.2">
      <c r="A11" s="1">
        <v>439867</v>
      </c>
      <c r="B11" s="1">
        <v>4</v>
      </c>
      <c r="C11" s="1">
        <v>3</v>
      </c>
      <c r="D11" s="1">
        <v>4005</v>
      </c>
      <c r="E11" s="1">
        <v>1</v>
      </c>
      <c r="F11" s="1">
        <v>2</v>
      </c>
      <c r="G11" s="2">
        <v>22</v>
      </c>
      <c r="H11" s="1">
        <v>29099.113701741499</v>
      </c>
      <c r="I11" s="1">
        <v>9</v>
      </c>
      <c r="J11" s="23">
        <f t="shared" si="0"/>
        <v>417757.4334398185</v>
      </c>
      <c r="K11" s="23">
        <f t="shared" si="1"/>
        <v>420873.17571385339</v>
      </c>
      <c r="L11" s="23">
        <f t="shared" si="2"/>
        <v>421639.33999999997</v>
      </c>
      <c r="M11" s="23">
        <f t="shared" si="3"/>
        <v>418595.37571385334</v>
      </c>
      <c r="N11" s="23">
        <f t="shared" si="4"/>
        <v>415260.98000000004</v>
      </c>
      <c r="O11" s="23">
        <f t="shared" si="5"/>
        <v>421001.70000000007</v>
      </c>
    </row>
    <row r="12" spans="1:15" x14ac:dyDescent="0.2">
      <c r="A12" s="1">
        <v>469070</v>
      </c>
      <c r="B12" s="1">
        <v>4</v>
      </c>
      <c r="C12" s="1">
        <v>3</v>
      </c>
      <c r="D12" s="1">
        <v>4109</v>
      </c>
      <c r="E12" s="1">
        <v>0</v>
      </c>
      <c r="F12" s="1">
        <v>2</v>
      </c>
      <c r="G12" s="2">
        <v>42</v>
      </c>
      <c r="H12" s="1">
        <v>17930.108995287501</v>
      </c>
      <c r="I12" s="1">
        <v>15</v>
      </c>
      <c r="J12" s="23">
        <f t="shared" si="0"/>
        <v>413045.68122778513</v>
      </c>
      <c r="K12" s="23">
        <f t="shared" si="1"/>
        <v>415975.48340769089</v>
      </c>
      <c r="L12" s="23">
        <f t="shared" si="2"/>
        <v>412072.82</v>
      </c>
      <c r="M12" s="23">
        <f t="shared" si="3"/>
        <v>419099.81340769085</v>
      </c>
      <c r="N12" s="23">
        <f t="shared" si="4"/>
        <v>421158.83</v>
      </c>
      <c r="O12" s="23">
        <f t="shared" si="5"/>
        <v>415978.43000000005</v>
      </c>
    </row>
    <row r="13" spans="1:15" x14ac:dyDescent="0.2">
      <c r="A13" s="1">
        <v>439523</v>
      </c>
      <c r="B13" s="1">
        <v>4</v>
      </c>
      <c r="C13" s="1">
        <v>3</v>
      </c>
      <c r="D13" s="1">
        <v>4329</v>
      </c>
      <c r="E13" s="1">
        <v>1</v>
      </c>
      <c r="F13" s="1">
        <v>3</v>
      </c>
      <c r="G13" s="2">
        <v>35</v>
      </c>
      <c r="H13" s="1">
        <v>10849.5378749826</v>
      </c>
      <c r="I13" s="1">
        <v>10</v>
      </c>
      <c r="J13" s="23">
        <f t="shared" si="0"/>
        <v>410855.21280124184</v>
      </c>
      <c r="K13" s="23">
        <f t="shared" si="1"/>
        <v>413722.60355874151</v>
      </c>
      <c r="L13" s="23">
        <f t="shared" si="2"/>
        <v>417028.73000000004</v>
      </c>
      <c r="M13" s="23">
        <f t="shared" si="3"/>
        <v>411370.2835587415</v>
      </c>
      <c r="N13" s="23">
        <f t="shared" si="4"/>
        <v>415406.36</v>
      </c>
      <c r="O13" s="23">
        <f t="shared" si="5"/>
        <v>413838.32500000001</v>
      </c>
    </row>
    <row r="14" spans="1:15" x14ac:dyDescent="0.2">
      <c r="A14" s="1">
        <v>437931</v>
      </c>
      <c r="B14" s="1">
        <v>5</v>
      </c>
      <c r="C14" s="1">
        <v>2</v>
      </c>
      <c r="D14" s="1">
        <v>3403</v>
      </c>
      <c r="E14" s="1">
        <v>0</v>
      </c>
      <c r="F14" s="1">
        <v>2</v>
      </c>
      <c r="G14" s="2">
        <v>31</v>
      </c>
      <c r="H14" s="1">
        <v>21566.050216591098</v>
      </c>
      <c r="I14" s="1">
        <v>18</v>
      </c>
      <c r="J14" s="23">
        <f t="shared" si="0"/>
        <v>411104.55360179784</v>
      </c>
      <c r="K14" s="23">
        <f t="shared" si="1"/>
        <v>405546.80460612971</v>
      </c>
      <c r="L14" s="23">
        <f t="shared" si="2"/>
        <v>404217.42</v>
      </c>
      <c r="M14" s="23">
        <f t="shared" si="3"/>
        <v>408225.15460612962</v>
      </c>
      <c r="N14" s="23">
        <f t="shared" si="4"/>
        <v>407440.10999999993</v>
      </c>
      <c r="O14" s="23">
        <f t="shared" si="5"/>
        <v>407529.37500000006</v>
      </c>
    </row>
    <row r="15" spans="1:15" x14ac:dyDescent="0.2">
      <c r="A15" s="1">
        <v>373816</v>
      </c>
      <c r="B15" s="1">
        <v>3</v>
      </c>
      <c r="C15" s="1">
        <v>2</v>
      </c>
      <c r="D15" s="1">
        <v>4262</v>
      </c>
      <c r="E15" s="1">
        <v>1</v>
      </c>
      <c r="F15" s="1">
        <v>3</v>
      </c>
      <c r="G15" s="2">
        <v>15</v>
      </c>
      <c r="H15" s="1">
        <v>11666.197188952799</v>
      </c>
      <c r="I15" s="1">
        <v>18</v>
      </c>
      <c r="J15" s="23">
        <f t="shared" si="0"/>
        <v>410892.65267880779</v>
      </c>
      <c r="K15" s="23">
        <f t="shared" si="1"/>
        <v>411190.16662258684</v>
      </c>
      <c r="L15" s="23">
        <f t="shared" si="2"/>
        <v>422452.11</v>
      </c>
      <c r="M15" s="23">
        <f t="shared" si="3"/>
        <v>408462.77662258683</v>
      </c>
      <c r="N15" s="23">
        <f t="shared" si="4"/>
        <v>411425.58999999991</v>
      </c>
      <c r="O15" s="23">
        <f t="shared" si="5"/>
        <v>418831.58500000002</v>
      </c>
    </row>
    <row r="16" spans="1:15" x14ac:dyDescent="0.2">
      <c r="A16" s="1">
        <v>379565</v>
      </c>
      <c r="B16" s="1">
        <v>5</v>
      </c>
      <c r="C16" s="1">
        <v>2</v>
      </c>
      <c r="D16" s="1">
        <v>3066</v>
      </c>
      <c r="E16" s="1">
        <v>0</v>
      </c>
      <c r="F16" s="1">
        <v>3</v>
      </c>
      <c r="G16" s="2">
        <v>32</v>
      </c>
      <c r="H16" s="1">
        <v>15942.391915525201</v>
      </c>
      <c r="I16" s="1">
        <v>9</v>
      </c>
      <c r="J16" s="23">
        <f t="shared" si="0"/>
        <v>406719.14420029684</v>
      </c>
      <c r="K16" s="23">
        <f t="shared" si="1"/>
        <v>400927.60203860735</v>
      </c>
      <c r="L16" s="23">
        <f t="shared" si="2"/>
        <v>401593.5</v>
      </c>
      <c r="M16" s="23">
        <f t="shared" si="3"/>
        <v>403683.46203860728</v>
      </c>
      <c r="N16" s="23">
        <f t="shared" si="4"/>
        <v>403004.75999999995</v>
      </c>
      <c r="O16" s="23">
        <f t="shared" si="5"/>
        <v>402347.06</v>
      </c>
    </row>
    <row r="17" spans="1:15" x14ac:dyDescent="0.2">
      <c r="A17" s="1">
        <v>369314</v>
      </c>
      <c r="B17" s="1">
        <v>5</v>
      </c>
      <c r="C17" s="1">
        <v>2</v>
      </c>
      <c r="D17" s="1">
        <v>4131</v>
      </c>
      <c r="E17" s="1">
        <v>0</v>
      </c>
      <c r="F17" s="1">
        <v>3</v>
      </c>
      <c r="G17" s="2">
        <v>18</v>
      </c>
      <c r="H17" s="1">
        <v>17419.1289711524</v>
      </c>
      <c r="I17" s="1">
        <v>18</v>
      </c>
      <c r="J17" s="23">
        <f t="shared" si="0"/>
        <v>412919.26061644166</v>
      </c>
      <c r="K17" s="23">
        <f t="shared" si="1"/>
        <v>407540.6531958647</v>
      </c>
      <c r="L17" s="23">
        <f t="shared" si="2"/>
        <v>415424.07</v>
      </c>
      <c r="M17" s="23">
        <f t="shared" si="3"/>
        <v>410051.56319586461</v>
      </c>
      <c r="N17" s="23">
        <f t="shared" si="4"/>
        <v>410385.20999999996</v>
      </c>
      <c r="O17" s="23">
        <f t="shared" si="5"/>
        <v>415822.19</v>
      </c>
    </row>
    <row r="18" spans="1:15" x14ac:dyDescent="0.2">
      <c r="A18" s="1">
        <v>407589</v>
      </c>
      <c r="B18" s="1">
        <v>5</v>
      </c>
      <c r="C18" s="1">
        <v>2</v>
      </c>
      <c r="D18" s="1">
        <v>3625</v>
      </c>
      <c r="E18" s="1">
        <v>1</v>
      </c>
      <c r="F18" s="1">
        <v>2</v>
      </c>
      <c r="G18" s="2">
        <v>24</v>
      </c>
      <c r="H18" s="1">
        <v>20516.9250230379</v>
      </c>
      <c r="I18" s="1">
        <v>10</v>
      </c>
      <c r="J18" s="23">
        <f t="shared" si="0"/>
        <v>411759.20476082782</v>
      </c>
      <c r="K18" s="23">
        <f t="shared" si="1"/>
        <v>406260.39326128858</v>
      </c>
      <c r="L18" s="23">
        <f t="shared" si="2"/>
        <v>409185.87</v>
      </c>
      <c r="M18" s="23">
        <f t="shared" si="3"/>
        <v>403461.63326128852</v>
      </c>
      <c r="N18" s="23">
        <f t="shared" si="4"/>
        <v>403801.43999999994</v>
      </c>
      <c r="O18" s="23">
        <f t="shared" si="5"/>
        <v>408034.79000000004</v>
      </c>
    </row>
    <row r="19" spans="1:15" x14ac:dyDescent="0.2">
      <c r="A19" s="1">
        <v>440027</v>
      </c>
      <c r="B19" s="1">
        <v>5</v>
      </c>
      <c r="C19" s="1">
        <v>3</v>
      </c>
      <c r="D19" s="1">
        <v>3008</v>
      </c>
      <c r="E19" s="1">
        <v>0</v>
      </c>
      <c r="F19" s="1">
        <v>3</v>
      </c>
      <c r="G19" s="2">
        <v>50</v>
      </c>
      <c r="H19" s="1">
        <v>22073.916061366901</v>
      </c>
      <c r="I19" s="1">
        <v>9</v>
      </c>
      <c r="J19" s="23">
        <f t="shared" si="0"/>
        <v>409301.10054884246</v>
      </c>
      <c r="K19" s="23">
        <f t="shared" si="1"/>
        <v>409045.40887006978</v>
      </c>
      <c r="L19" s="23">
        <f t="shared" si="2"/>
        <v>398745.17</v>
      </c>
      <c r="M19" s="23">
        <f t="shared" si="3"/>
        <v>412314.02887006977</v>
      </c>
      <c r="N19" s="23">
        <f t="shared" si="4"/>
        <v>408774.12</v>
      </c>
      <c r="O19" s="23">
        <f t="shared" si="5"/>
        <v>400122.41000000003</v>
      </c>
    </row>
    <row r="20" spans="1:15" x14ac:dyDescent="0.2">
      <c r="A20" s="1">
        <v>392667</v>
      </c>
      <c r="B20" s="1">
        <v>4</v>
      </c>
      <c r="C20" s="1">
        <v>2</v>
      </c>
      <c r="D20" s="1">
        <v>4475</v>
      </c>
      <c r="E20" s="1">
        <v>0</v>
      </c>
      <c r="F20" s="1">
        <v>3</v>
      </c>
      <c r="G20" s="2">
        <v>39</v>
      </c>
      <c r="H20" s="1">
        <v>16578.270130904199</v>
      </c>
      <c r="I20" s="1">
        <v>12</v>
      </c>
      <c r="J20" s="23">
        <f t="shared" si="0"/>
        <v>414302.53696152498</v>
      </c>
      <c r="K20" s="23">
        <f t="shared" si="1"/>
        <v>411902.96236414311</v>
      </c>
      <c r="L20" s="23">
        <f t="shared" si="2"/>
        <v>409188.36</v>
      </c>
      <c r="M20" s="23">
        <f t="shared" si="3"/>
        <v>414443.69236414303</v>
      </c>
      <c r="N20" s="23">
        <f t="shared" si="4"/>
        <v>415423.97</v>
      </c>
      <c r="O20" s="23">
        <f t="shared" si="5"/>
        <v>409942.435</v>
      </c>
    </row>
    <row r="21" spans="1:15" x14ac:dyDescent="0.2">
      <c r="A21" s="1">
        <v>354125</v>
      </c>
      <c r="B21" s="1">
        <v>3</v>
      </c>
      <c r="C21" s="1">
        <v>2</v>
      </c>
      <c r="D21" s="1">
        <v>3736</v>
      </c>
      <c r="E21" s="1">
        <v>0</v>
      </c>
      <c r="F21" s="1">
        <v>2</v>
      </c>
      <c r="G21" s="2">
        <v>48</v>
      </c>
      <c r="H21" s="1">
        <v>15530.430345463999</v>
      </c>
      <c r="I21" s="1">
        <v>9</v>
      </c>
      <c r="J21" s="23">
        <f t="shared" si="0"/>
        <v>409989.42226236808</v>
      </c>
      <c r="K21" s="23">
        <f t="shared" si="1"/>
        <v>410174.86086927739</v>
      </c>
      <c r="L21" s="23">
        <f t="shared" si="2"/>
        <v>402293.39999999997</v>
      </c>
      <c r="M21" s="23">
        <f t="shared" si="3"/>
        <v>412994.50086927734</v>
      </c>
      <c r="N21" s="23">
        <f t="shared" si="4"/>
        <v>415057.47999999992</v>
      </c>
      <c r="O21" s="23">
        <f t="shared" si="5"/>
        <v>406111.34</v>
      </c>
    </row>
    <row r="22" spans="1:15" x14ac:dyDescent="0.2">
      <c r="A22" s="1">
        <v>370922</v>
      </c>
      <c r="B22" s="1">
        <v>5</v>
      </c>
      <c r="C22" s="1">
        <v>3</v>
      </c>
      <c r="D22" s="1">
        <v>4003</v>
      </c>
      <c r="E22" s="1">
        <v>1</v>
      </c>
      <c r="F22" s="1">
        <v>3</v>
      </c>
      <c r="G22" s="2">
        <v>30</v>
      </c>
      <c r="H22" s="1">
        <v>23737.095152530801</v>
      </c>
      <c r="I22" s="1">
        <v>7</v>
      </c>
      <c r="J22" s="23">
        <f t="shared" si="0"/>
        <v>415226.94472168951</v>
      </c>
      <c r="K22" s="23">
        <f t="shared" si="1"/>
        <v>415362.7166247401</v>
      </c>
      <c r="L22" s="23">
        <f t="shared" si="2"/>
        <v>415202.42</v>
      </c>
      <c r="M22" s="23">
        <f t="shared" si="3"/>
        <v>412976.43662474008</v>
      </c>
      <c r="N22" s="23">
        <f t="shared" si="4"/>
        <v>410492.33999999997</v>
      </c>
      <c r="O22" s="23">
        <f t="shared" si="5"/>
        <v>411827.60000000003</v>
      </c>
    </row>
    <row r="23" spans="1:15" x14ac:dyDescent="0.2">
      <c r="A23" s="1">
        <v>372449</v>
      </c>
      <c r="B23" s="1">
        <v>5</v>
      </c>
      <c r="C23" s="1">
        <v>3</v>
      </c>
      <c r="D23" s="1">
        <v>2996</v>
      </c>
      <c r="E23" s="1">
        <v>1</v>
      </c>
      <c r="F23" s="1">
        <v>3</v>
      </c>
      <c r="G23" s="2">
        <v>47</v>
      </c>
      <c r="H23" s="1">
        <v>11898.531174468601</v>
      </c>
      <c r="I23" s="1">
        <v>11</v>
      </c>
      <c r="J23" s="23">
        <f t="shared" si="0"/>
        <v>404456.62965200027</v>
      </c>
      <c r="K23" s="23">
        <f t="shared" si="1"/>
        <v>403993.11027548963</v>
      </c>
      <c r="L23" s="23">
        <f t="shared" si="2"/>
        <v>400202.72</v>
      </c>
      <c r="M23" s="23">
        <f t="shared" si="3"/>
        <v>401838.44027548959</v>
      </c>
      <c r="N23" s="23">
        <f t="shared" si="4"/>
        <v>403513.82999999996</v>
      </c>
      <c r="O23" s="23">
        <f t="shared" si="5"/>
        <v>397205.125</v>
      </c>
    </row>
    <row r="24" spans="1:15" x14ac:dyDescent="0.2">
      <c r="A24" s="1">
        <v>430509</v>
      </c>
      <c r="B24" s="1">
        <v>5</v>
      </c>
      <c r="C24" s="1">
        <v>3</v>
      </c>
      <c r="D24" s="1">
        <v>4125</v>
      </c>
      <c r="E24" s="1">
        <v>0</v>
      </c>
      <c r="F24" s="1">
        <v>2</v>
      </c>
      <c r="G24" s="2">
        <v>19</v>
      </c>
      <c r="H24" s="1">
        <v>18116.8269655156</v>
      </c>
      <c r="I24" s="1">
        <v>14</v>
      </c>
      <c r="J24" s="23">
        <f t="shared" si="0"/>
        <v>413216.15867379232</v>
      </c>
      <c r="K24" s="23">
        <f t="shared" si="1"/>
        <v>413283.44521310268</v>
      </c>
      <c r="L24" s="23">
        <f t="shared" si="2"/>
        <v>421587.59</v>
      </c>
      <c r="M24" s="23">
        <f t="shared" si="3"/>
        <v>416295.15521310264</v>
      </c>
      <c r="N24" s="23">
        <f t="shared" si="4"/>
        <v>418614.87</v>
      </c>
      <c r="O24" s="23">
        <f t="shared" si="5"/>
        <v>425046.97500000003</v>
      </c>
    </row>
    <row r="25" spans="1:15" x14ac:dyDescent="0.2">
      <c r="A25" s="1">
        <v>434083</v>
      </c>
      <c r="B25" s="1">
        <v>4</v>
      </c>
      <c r="C25" s="1">
        <v>3</v>
      </c>
      <c r="D25" s="1">
        <v>3449</v>
      </c>
      <c r="E25" s="1">
        <v>1</v>
      </c>
      <c r="F25" s="1">
        <v>2</v>
      </c>
      <c r="G25" s="2">
        <v>26</v>
      </c>
      <c r="H25" s="1">
        <v>15691.7070842987</v>
      </c>
      <c r="I25" s="1">
        <v>5</v>
      </c>
      <c r="J25" s="23">
        <f t="shared" si="0"/>
        <v>408581.43232962041</v>
      </c>
      <c r="K25" s="23">
        <f t="shared" si="1"/>
        <v>411228.86647130642</v>
      </c>
      <c r="L25" s="23">
        <f t="shared" si="2"/>
        <v>416109.5</v>
      </c>
      <c r="M25" s="23">
        <f t="shared" si="3"/>
        <v>409078.94647130638</v>
      </c>
      <c r="N25" s="23">
        <f t="shared" si="4"/>
        <v>411407.9</v>
      </c>
      <c r="O25" s="23">
        <f t="shared" si="5"/>
        <v>415621.24000000005</v>
      </c>
    </row>
    <row r="26" spans="1:15" x14ac:dyDescent="0.2">
      <c r="A26" s="1">
        <v>468643</v>
      </c>
      <c r="B26" s="1">
        <v>5</v>
      </c>
      <c r="C26" s="1">
        <v>3</v>
      </c>
      <c r="D26" s="1">
        <v>3215</v>
      </c>
      <c r="E26" s="1">
        <v>1</v>
      </c>
      <c r="F26" s="1">
        <v>2</v>
      </c>
      <c r="G26" s="2">
        <v>34</v>
      </c>
      <c r="H26" s="1">
        <v>12446.031174468601</v>
      </c>
      <c r="I26" s="1">
        <v>10</v>
      </c>
      <c r="J26" s="23">
        <f t="shared" si="0"/>
        <v>405846.18465200026</v>
      </c>
      <c r="K26" s="23">
        <f t="shared" si="1"/>
        <v>405472.45527548966</v>
      </c>
      <c r="L26" s="23">
        <f t="shared" si="2"/>
        <v>408217.94</v>
      </c>
      <c r="M26" s="23">
        <f t="shared" si="3"/>
        <v>403267.41527548962</v>
      </c>
      <c r="N26" s="23">
        <f t="shared" si="4"/>
        <v>407131.44</v>
      </c>
      <c r="O26" s="23">
        <f t="shared" si="5"/>
        <v>407669.94000000006</v>
      </c>
    </row>
    <row r="27" spans="1:15" x14ac:dyDescent="0.2">
      <c r="A27" s="1">
        <v>351959</v>
      </c>
      <c r="B27" s="1">
        <v>3</v>
      </c>
      <c r="C27" s="1">
        <v>2</v>
      </c>
      <c r="D27" s="1">
        <v>3883</v>
      </c>
      <c r="E27" s="1">
        <v>0</v>
      </c>
      <c r="F27" s="1">
        <v>2</v>
      </c>
      <c r="G27" s="2">
        <v>23</v>
      </c>
      <c r="H27" s="1">
        <v>25016.542285433501</v>
      </c>
      <c r="I27" s="1">
        <v>14</v>
      </c>
      <c r="J27" s="23">
        <f t="shared" si="0"/>
        <v>415207.88487415371</v>
      </c>
      <c r="K27" s="23">
        <f t="shared" si="1"/>
        <v>415635.96571986238</v>
      </c>
      <c r="L27" s="23">
        <f t="shared" si="2"/>
        <v>415988.33999999997</v>
      </c>
      <c r="M27" s="23">
        <f t="shared" si="3"/>
        <v>418421.79571986239</v>
      </c>
      <c r="N27" s="23">
        <f t="shared" si="4"/>
        <v>416076.18999999994</v>
      </c>
      <c r="O27" s="23">
        <f t="shared" si="5"/>
        <v>419504.97500000003</v>
      </c>
    </row>
    <row r="28" spans="1:15" x14ac:dyDescent="0.2">
      <c r="A28" s="1">
        <v>395840</v>
      </c>
      <c r="B28" s="1">
        <v>4</v>
      </c>
      <c r="C28" s="1">
        <v>2</v>
      </c>
      <c r="D28" s="1">
        <v>3744</v>
      </c>
      <c r="E28" s="1">
        <v>1</v>
      </c>
      <c r="F28" s="1">
        <v>3</v>
      </c>
      <c r="G28" s="2">
        <v>38</v>
      </c>
      <c r="H28" s="1">
        <v>18068.464549190099</v>
      </c>
      <c r="I28" s="1">
        <v>14</v>
      </c>
      <c r="J28" s="23">
        <f t="shared" si="0"/>
        <v>411223.65833811933</v>
      </c>
      <c r="K28" s="23">
        <f t="shared" si="1"/>
        <v>408590.72762910317</v>
      </c>
      <c r="L28" s="23">
        <f t="shared" si="2"/>
        <v>405115.92</v>
      </c>
      <c r="M28" s="23">
        <f t="shared" si="3"/>
        <v>405873.53762910311</v>
      </c>
      <c r="N28" s="23">
        <f t="shared" si="4"/>
        <v>405181.00999999995</v>
      </c>
      <c r="O28" s="23">
        <f t="shared" si="5"/>
        <v>401653.64</v>
      </c>
    </row>
    <row r="29" spans="1:15" x14ac:dyDescent="0.2">
      <c r="A29" s="1">
        <v>351524</v>
      </c>
      <c r="B29" s="1">
        <v>3</v>
      </c>
      <c r="C29" s="1">
        <v>2</v>
      </c>
      <c r="D29" s="1">
        <v>4036</v>
      </c>
      <c r="E29" s="1">
        <v>1</v>
      </c>
      <c r="F29" s="1">
        <v>2</v>
      </c>
      <c r="G29" s="2">
        <v>38</v>
      </c>
      <c r="H29" s="1">
        <v>14236.5794880009</v>
      </c>
      <c r="I29" s="1">
        <v>6</v>
      </c>
      <c r="J29" s="23">
        <f t="shared" si="0"/>
        <v>410932.3123593604</v>
      </c>
      <c r="K29" s="23">
        <f t="shared" si="1"/>
        <v>411199.87394912046</v>
      </c>
      <c r="L29" s="23">
        <f t="shared" si="2"/>
        <v>409283.69999999995</v>
      </c>
      <c r="M29" s="23">
        <f t="shared" si="3"/>
        <v>408524.46394912043</v>
      </c>
      <c r="N29" s="23">
        <f t="shared" si="4"/>
        <v>411959.34999999992</v>
      </c>
      <c r="O29" s="23">
        <f t="shared" si="5"/>
        <v>408590.98000000004</v>
      </c>
    </row>
    <row r="30" spans="1:15" x14ac:dyDescent="0.2">
      <c r="A30" s="1">
        <v>460365</v>
      </c>
      <c r="B30" s="1">
        <v>3</v>
      </c>
      <c r="C30" s="1">
        <v>3</v>
      </c>
      <c r="D30" s="1">
        <v>4258</v>
      </c>
      <c r="E30" s="1">
        <v>0</v>
      </c>
      <c r="F30" s="1">
        <v>2</v>
      </c>
      <c r="G30" s="2">
        <v>12</v>
      </c>
      <c r="H30" s="1">
        <v>13882.695261794101</v>
      </c>
      <c r="I30" s="1">
        <v>19</v>
      </c>
      <c r="J30" s="23">
        <f t="shared" si="0"/>
        <v>411913.72677304322</v>
      </c>
      <c r="K30" s="23">
        <f t="shared" si="1"/>
        <v>417688.23067827907</v>
      </c>
      <c r="L30" s="23">
        <f t="shared" si="2"/>
        <v>430671.89</v>
      </c>
      <c r="M30" s="23">
        <f t="shared" si="3"/>
        <v>420887.23067827913</v>
      </c>
      <c r="N30" s="23">
        <f t="shared" si="4"/>
        <v>424846.24</v>
      </c>
      <c r="O30" s="23">
        <f t="shared" si="5"/>
        <v>434412.82000000007</v>
      </c>
    </row>
    <row r="31" spans="1:15" x14ac:dyDescent="0.2">
      <c r="A31" s="1">
        <v>354761</v>
      </c>
      <c r="B31" s="1">
        <v>4</v>
      </c>
      <c r="C31" s="1">
        <v>2</v>
      </c>
      <c r="D31" s="1">
        <v>2861</v>
      </c>
      <c r="E31" s="1">
        <v>1</v>
      </c>
      <c r="F31" s="1">
        <v>3</v>
      </c>
      <c r="G31" s="2">
        <v>44</v>
      </c>
      <c r="H31" s="1">
        <v>17170.498721648499</v>
      </c>
      <c r="I31" s="1">
        <v>11</v>
      </c>
      <c r="J31" s="23">
        <f t="shared" si="0"/>
        <v>406236.50439917477</v>
      </c>
      <c r="K31" s="23">
        <f t="shared" si="1"/>
        <v>403267.73437360785</v>
      </c>
      <c r="L31" s="23">
        <f t="shared" si="2"/>
        <v>396513.93</v>
      </c>
      <c r="M31" s="23">
        <f t="shared" si="3"/>
        <v>400753.63437360775</v>
      </c>
      <c r="N31" s="23">
        <f t="shared" si="4"/>
        <v>399061.81999999995</v>
      </c>
      <c r="O31" s="23">
        <f t="shared" si="5"/>
        <v>393285.03</v>
      </c>
    </row>
    <row r="32" spans="1:15" x14ac:dyDescent="0.2">
      <c r="A32" s="1">
        <v>421222</v>
      </c>
      <c r="B32" s="1">
        <v>3</v>
      </c>
      <c r="C32" s="1">
        <v>3</v>
      </c>
      <c r="D32" s="1">
        <v>2755</v>
      </c>
      <c r="E32" s="1">
        <v>0</v>
      </c>
      <c r="F32" s="1">
        <v>2</v>
      </c>
      <c r="G32" s="2">
        <v>45</v>
      </c>
      <c r="H32" s="1">
        <v>9826.3968972966704</v>
      </c>
      <c r="I32" s="1">
        <v>13</v>
      </c>
      <c r="J32" s="23">
        <f t="shared" si="0"/>
        <v>402236.75654172944</v>
      </c>
      <c r="K32" s="23">
        <f t="shared" si="1"/>
        <v>407389.05447967537</v>
      </c>
      <c r="L32" s="23">
        <f t="shared" si="2"/>
        <v>404387.39</v>
      </c>
      <c r="M32" s="23">
        <f t="shared" si="3"/>
        <v>410933.74447967537</v>
      </c>
      <c r="N32" s="23">
        <f t="shared" si="4"/>
        <v>414430.45</v>
      </c>
      <c r="O32" s="23">
        <f t="shared" si="5"/>
        <v>408774.74500000005</v>
      </c>
    </row>
    <row r="33" spans="1:15" x14ac:dyDescent="0.2">
      <c r="A33" s="1">
        <v>375687</v>
      </c>
      <c r="B33" s="1">
        <v>4</v>
      </c>
      <c r="C33" s="1">
        <v>2</v>
      </c>
      <c r="D33" s="1">
        <v>3028</v>
      </c>
      <c r="E33" s="1">
        <v>0</v>
      </c>
      <c r="F33" s="1">
        <v>3</v>
      </c>
      <c r="G33" s="2">
        <v>35</v>
      </c>
      <c r="H33" s="1">
        <v>10078.5513780771</v>
      </c>
      <c r="I33" s="1">
        <v>8</v>
      </c>
      <c r="J33" s="23">
        <f t="shared" si="0"/>
        <v>403766.67914769624</v>
      </c>
      <c r="K33" s="23">
        <f t="shared" si="1"/>
        <v>400716.19017525786</v>
      </c>
      <c r="L33" s="23">
        <f t="shared" si="2"/>
        <v>402159.39</v>
      </c>
      <c r="M33" s="23">
        <f t="shared" si="3"/>
        <v>403589.73017525778</v>
      </c>
      <c r="N33" s="23">
        <f t="shared" si="4"/>
        <v>405396.25999999995</v>
      </c>
      <c r="O33" s="23">
        <f t="shared" si="5"/>
        <v>403144.65499999997</v>
      </c>
    </row>
    <row r="34" spans="1:15" x14ac:dyDescent="0.2">
      <c r="A34" s="1">
        <v>426488</v>
      </c>
      <c r="B34" s="1">
        <v>3</v>
      </c>
      <c r="C34" s="1">
        <v>3</v>
      </c>
      <c r="D34" s="1">
        <v>3361</v>
      </c>
      <c r="E34" s="1">
        <v>1</v>
      </c>
      <c r="F34" s="1">
        <v>3</v>
      </c>
      <c r="G34" s="2">
        <v>29</v>
      </c>
      <c r="H34" s="1">
        <v>10911.0513780771</v>
      </c>
      <c r="I34" s="1">
        <v>10</v>
      </c>
      <c r="J34" s="23">
        <f t="shared" si="0"/>
        <v>405879.56414769625</v>
      </c>
      <c r="K34" s="23">
        <f t="shared" si="1"/>
        <v>411271.71517525776</v>
      </c>
      <c r="L34" s="23">
        <f t="shared" si="2"/>
        <v>416361.89</v>
      </c>
      <c r="M34" s="23">
        <f t="shared" si="3"/>
        <v>409250.97517525777</v>
      </c>
      <c r="N34" s="23">
        <f t="shared" si="4"/>
        <v>411352.95999999996</v>
      </c>
      <c r="O34" s="23">
        <f t="shared" si="5"/>
        <v>413481.47500000003</v>
      </c>
    </row>
    <row r="35" spans="1:15" x14ac:dyDescent="0.2">
      <c r="A35" s="1">
        <v>448920</v>
      </c>
      <c r="B35" s="1">
        <v>3</v>
      </c>
      <c r="C35" s="1">
        <v>3</v>
      </c>
      <c r="D35" s="1">
        <v>3238</v>
      </c>
      <c r="E35" s="1">
        <v>1</v>
      </c>
      <c r="F35" s="1">
        <v>3</v>
      </c>
      <c r="G35" s="2">
        <v>39</v>
      </c>
      <c r="H35" s="1">
        <v>24417.290971439099</v>
      </c>
      <c r="I35" s="1">
        <v>13</v>
      </c>
      <c r="J35" s="23">
        <f t="shared" si="0"/>
        <v>411591.58675657638</v>
      </c>
      <c r="K35" s="23">
        <f t="shared" si="1"/>
        <v>417209.58257600514</v>
      </c>
      <c r="L35" s="23">
        <f t="shared" si="2"/>
        <v>410481.38</v>
      </c>
      <c r="M35" s="23">
        <f t="shared" si="3"/>
        <v>415217.13257600518</v>
      </c>
      <c r="N35" s="23">
        <f t="shared" si="4"/>
        <v>410500.57</v>
      </c>
      <c r="O35" s="23">
        <f t="shared" si="5"/>
        <v>407733.685</v>
      </c>
    </row>
    <row r="36" spans="1:15" x14ac:dyDescent="0.2">
      <c r="A36" s="1">
        <v>430769</v>
      </c>
      <c r="B36" s="1">
        <v>4</v>
      </c>
      <c r="C36" s="1">
        <v>2</v>
      </c>
      <c r="D36" s="1">
        <v>3710</v>
      </c>
      <c r="E36" s="1">
        <v>0</v>
      </c>
      <c r="F36" s="1">
        <v>2</v>
      </c>
      <c r="G36" s="2">
        <v>35</v>
      </c>
      <c r="H36" s="1">
        <v>9642.2978216988504</v>
      </c>
      <c r="I36" s="1">
        <v>20</v>
      </c>
      <c r="J36" s="23">
        <f t="shared" si="0"/>
        <v>407087.5799761985</v>
      </c>
      <c r="K36" s="23">
        <f t="shared" si="1"/>
        <v>404273.88593263249</v>
      </c>
      <c r="L36" s="23">
        <f t="shared" si="2"/>
        <v>406435.53</v>
      </c>
      <c r="M36" s="23">
        <f t="shared" si="3"/>
        <v>406990.56593263242</v>
      </c>
      <c r="N36" s="23">
        <f t="shared" si="4"/>
        <v>412222.45999999996</v>
      </c>
      <c r="O36" s="23">
        <f t="shared" si="5"/>
        <v>409924.57500000001</v>
      </c>
    </row>
    <row r="37" spans="1:15" x14ac:dyDescent="0.2">
      <c r="A37" s="1">
        <v>363079</v>
      </c>
      <c r="B37" s="1">
        <v>4</v>
      </c>
      <c r="C37" s="1">
        <v>2</v>
      </c>
      <c r="D37" s="1">
        <v>2797</v>
      </c>
      <c r="E37" s="1">
        <v>1</v>
      </c>
      <c r="F37" s="1">
        <v>3</v>
      </c>
      <c r="G37" s="2">
        <v>24</v>
      </c>
      <c r="H37" s="1">
        <v>10278.1867975849</v>
      </c>
      <c r="I37" s="1">
        <v>9</v>
      </c>
      <c r="J37" s="23">
        <f t="shared" si="0"/>
        <v>402666.23779486492</v>
      </c>
      <c r="K37" s="23">
        <f t="shared" si="1"/>
        <v>399536.58153081662</v>
      </c>
      <c r="L37" s="23">
        <f t="shared" si="2"/>
        <v>406331.25</v>
      </c>
      <c r="M37" s="23">
        <f t="shared" si="3"/>
        <v>397037.20153081656</v>
      </c>
      <c r="N37" s="23">
        <f t="shared" si="4"/>
        <v>398618.3</v>
      </c>
      <c r="O37" s="23">
        <f t="shared" si="5"/>
        <v>402895.81</v>
      </c>
    </row>
    <row r="38" spans="1:15" x14ac:dyDescent="0.2">
      <c r="A38" s="1">
        <v>468807</v>
      </c>
      <c r="B38" s="1">
        <v>4</v>
      </c>
      <c r="C38" s="1">
        <v>3</v>
      </c>
      <c r="D38" s="1">
        <v>3790</v>
      </c>
      <c r="E38" s="1">
        <v>0</v>
      </c>
      <c r="F38" s="1">
        <v>2</v>
      </c>
      <c r="G38" s="2">
        <v>22</v>
      </c>
      <c r="H38" s="1">
        <v>26977.7373903597</v>
      </c>
      <c r="I38" s="1">
        <v>8</v>
      </c>
      <c r="J38" s="23">
        <f t="shared" si="0"/>
        <v>415648.83657346905</v>
      </c>
      <c r="K38" s="23">
        <f t="shared" si="1"/>
        <v>418644.7513212763</v>
      </c>
      <c r="L38" s="23">
        <f t="shared" si="2"/>
        <v>420291.29</v>
      </c>
      <c r="M38" s="23">
        <f t="shared" si="3"/>
        <v>421842.45132127625</v>
      </c>
      <c r="N38" s="23">
        <f t="shared" si="4"/>
        <v>418948.16000000003</v>
      </c>
      <c r="O38" s="23">
        <f t="shared" si="5"/>
        <v>424038.81000000006</v>
      </c>
    </row>
    <row r="39" spans="1:15" x14ac:dyDescent="0.2">
      <c r="A39" s="1">
        <v>408429</v>
      </c>
      <c r="B39" s="1">
        <v>4</v>
      </c>
      <c r="C39" s="1">
        <v>2</v>
      </c>
      <c r="D39" s="1">
        <v>4067</v>
      </c>
      <c r="E39" s="1">
        <v>0</v>
      </c>
      <c r="F39" s="1">
        <v>2</v>
      </c>
      <c r="G39" s="2">
        <v>32</v>
      </c>
      <c r="H39" s="1">
        <v>17223.535102827798</v>
      </c>
      <c r="I39" s="1">
        <v>16</v>
      </c>
      <c r="J39" s="23">
        <f t="shared" si="0"/>
        <v>412496.45149832906</v>
      </c>
      <c r="K39" s="23">
        <f t="shared" si="1"/>
        <v>409962.9022003857</v>
      </c>
      <c r="L39" s="23">
        <f t="shared" si="2"/>
        <v>410206.70999999996</v>
      </c>
      <c r="M39" s="23">
        <f t="shared" si="3"/>
        <v>412597.47220038559</v>
      </c>
      <c r="N39" s="23">
        <f t="shared" si="4"/>
        <v>414696.47</v>
      </c>
      <c r="O39" s="23">
        <f t="shared" si="5"/>
        <v>413595.12</v>
      </c>
    </row>
    <row r="40" spans="1:15" x14ac:dyDescent="0.2">
      <c r="A40" s="1">
        <v>450180</v>
      </c>
      <c r="B40" s="1">
        <v>5</v>
      </c>
      <c r="C40" s="1">
        <v>2</v>
      </c>
      <c r="D40" s="1">
        <v>4484</v>
      </c>
      <c r="E40" s="1">
        <v>1</v>
      </c>
      <c r="F40" s="1">
        <v>2</v>
      </c>
      <c r="G40" s="2">
        <v>29</v>
      </c>
      <c r="H40" s="1">
        <v>18663.497329156598</v>
      </c>
      <c r="I40" s="1">
        <v>5</v>
      </c>
      <c r="J40" s="23">
        <f t="shared" si="0"/>
        <v>415329.12374470365</v>
      </c>
      <c r="K40" s="23">
        <f t="shared" si="1"/>
        <v>410102.48369128676</v>
      </c>
      <c r="L40" s="23">
        <f t="shared" si="2"/>
        <v>412017.15</v>
      </c>
      <c r="M40" s="23">
        <f t="shared" si="3"/>
        <v>407106.15369128669</v>
      </c>
      <c r="N40" s="23">
        <f t="shared" si="4"/>
        <v>409754.30999999994</v>
      </c>
      <c r="O40" s="23">
        <f t="shared" si="5"/>
        <v>410757.53500000003</v>
      </c>
    </row>
    <row r="41" spans="1:15" x14ac:dyDescent="0.2">
      <c r="A41" s="1">
        <v>423879</v>
      </c>
      <c r="B41" s="1">
        <v>5</v>
      </c>
      <c r="C41" s="1">
        <v>3</v>
      </c>
      <c r="D41" s="1">
        <v>3040</v>
      </c>
      <c r="E41" s="1">
        <v>1</v>
      </c>
      <c r="F41" s="1">
        <v>2</v>
      </c>
      <c r="G41" s="2">
        <v>31</v>
      </c>
      <c r="H41" s="1">
        <v>10898.8366091874</v>
      </c>
      <c r="I41" s="1">
        <v>15</v>
      </c>
      <c r="J41" s="23">
        <f t="shared" si="0"/>
        <v>404214.25320631807</v>
      </c>
      <c r="K41" s="23">
        <f t="shared" si="1"/>
        <v>403746.57993850188</v>
      </c>
      <c r="L41" s="23">
        <f t="shared" si="2"/>
        <v>408653.48</v>
      </c>
      <c r="M41" s="23">
        <f t="shared" si="3"/>
        <v>401581.78993850184</v>
      </c>
      <c r="N41" s="23">
        <f t="shared" si="4"/>
        <v>405918.69</v>
      </c>
      <c r="O41" s="23">
        <f t="shared" si="5"/>
        <v>408105.9250000001</v>
      </c>
    </row>
    <row r="42" spans="1:15" x14ac:dyDescent="0.2">
      <c r="A42" s="1">
        <v>446813</v>
      </c>
      <c r="B42" s="1">
        <v>3</v>
      </c>
      <c r="C42" s="1">
        <v>2</v>
      </c>
      <c r="D42" s="1">
        <v>4016</v>
      </c>
      <c r="E42" s="1">
        <v>0</v>
      </c>
      <c r="F42" s="1">
        <v>2</v>
      </c>
      <c r="G42" s="2">
        <v>47</v>
      </c>
      <c r="H42" s="1">
        <v>24921.516790650901</v>
      </c>
      <c r="I42" s="1">
        <v>12</v>
      </c>
      <c r="J42" s="23">
        <f t="shared" si="0"/>
        <v>415850.83289160591</v>
      </c>
      <c r="K42" s="23">
        <f t="shared" si="1"/>
        <v>416324.89322741894</v>
      </c>
      <c r="L42" s="23">
        <f t="shared" si="2"/>
        <v>404559.93</v>
      </c>
      <c r="M42" s="23">
        <f t="shared" si="3"/>
        <v>419080.13322741893</v>
      </c>
      <c r="N42" s="23">
        <f t="shared" si="4"/>
        <v>416997.87999999995</v>
      </c>
      <c r="O42" s="23">
        <f t="shared" si="5"/>
        <v>408313.73500000004</v>
      </c>
    </row>
    <row r="43" spans="1:15" x14ac:dyDescent="0.2">
      <c r="A43" s="1">
        <v>431698</v>
      </c>
      <c r="B43" s="1">
        <v>5</v>
      </c>
      <c r="C43" s="1">
        <v>2</v>
      </c>
      <c r="D43" s="1">
        <v>3891</v>
      </c>
      <c r="E43" s="1">
        <v>1</v>
      </c>
      <c r="F43" s="1">
        <v>2</v>
      </c>
      <c r="G43" s="2">
        <v>21</v>
      </c>
      <c r="H43" s="1">
        <v>12852.511664883101</v>
      </c>
      <c r="I43" s="1">
        <v>17</v>
      </c>
      <c r="J43" s="23">
        <f t="shared" si="0"/>
        <v>409532.15048249502</v>
      </c>
      <c r="K43" s="23">
        <f t="shared" si="1"/>
        <v>403975.81071579276</v>
      </c>
      <c r="L43" s="23">
        <f t="shared" si="2"/>
        <v>412386.48</v>
      </c>
      <c r="M43" s="23">
        <f t="shared" si="3"/>
        <v>401115.8707157927</v>
      </c>
      <c r="N43" s="23">
        <f t="shared" si="4"/>
        <v>405644.81999999995</v>
      </c>
      <c r="O43" s="23">
        <f t="shared" si="5"/>
        <v>411152.05500000005</v>
      </c>
    </row>
    <row r="44" spans="1:15" x14ac:dyDescent="0.2">
      <c r="A44" s="1">
        <v>405106</v>
      </c>
      <c r="B44" s="1">
        <v>4</v>
      </c>
      <c r="C44" s="1">
        <v>3</v>
      </c>
      <c r="D44" s="1">
        <v>3437</v>
      </c>
      <c r="E44" s="1">
        <v>1</v>
      </c>
      <c r="F44" s="1">
        <v>2</v>
      </c>
      <c r="G44" s="2">
        <v>19</v>
      </c>
      <c r="H44" s="1">
        <v>18515.691638946701</v>
      </c>
      <c r="I44" s="1">
        <v>20</v>
      </c>
      <c r="J44" s="23">
        <f t="shared" si="0"/>
        <v>409846.66507030494</v>
      </c>
      <c r="K44" s="23">
        <f t="shared" si="1"/>
        <v>412546.25890308392</v>
      </c>
      <c r="L44" s="23">
        <f t="shared" si="2"/>
        <v>419610.77</v>
      </c>
      <c r="M44" s="23">
        <f t="shared" si="3"/>
        <v>410399.09890308388</v>
      </c>
      <c r="N44" s="23">
        <f t="shared" si="4"/>
        <v>411324.74</v>
      </c>
      <c r="O44" s="23">
        <f t="shared" si="5"/>
        <v>419048.24500000005</v>
      </c>
    </row>
    <row r="45" spans="1:15" x14ac:dyDescent="0.2">
      <c r="A45" s="1">
        <v>443360</v>
      </c>
      <c r="B45" s="1">
        <v>5</v>
      </c>
      <c r="C45" s="1">
        <v>3</v>
      </c>
      <c r="D45" s="1">
        <v>3525</v>
      </c>
      <c r="E45" s="1">
        <v>1</v>
      </c>
      <c r="F45" s="1">
        <v>3</v>
      </c>
      <c r="G45" s="2">
        <v>34</v>
      </c>
      <c r="H45" s="1">
        <v>16215.5292981192</v>
      </c>
      <c r="I45" s="1">
        <v>15</v>
      </c>
      <c r="J45" s="23">
        <f t="shared" si="0"/>
        <v>409220.548770116</v>
      </c>
      <c r="K45" s="23">
        <f t="shared" si="1"/>
        <v>409033.80935607845</v>
      </c>
      <c r="L45" s="23">
        <f t="shared" si="2"/>
        <v>410161.64</v>
      </c>
      <c r="M45" s="23">
        <f t="shared" si="3"/>
        <v>406757.46935607842</v>
      </c>
      <c r="N45" s="23">
        <f t="shared" si="4"/>
        <v>407179.8</v>
      </c>
      <c r="O45" s="23">
        <f t="shared" si="5"/>
        <v>406921.38</v>
      </c>
    </row>
    <row r="46" spans="1:15" x14ac:dyDescent="0.2">
      <c r="A46" s="1">
        <v>419891</v>
      </c>
      <c r="B46" s="1">
        <v>3</v>
      </c>
      <c r="C46" s="1">
        <v>3</v>
      </c>
      <c r="D46" s="1">
        <v>3982</v>
      </c>
      <c r="E46" s="1">
        <v>1</v>
      </c>
      <c r="F46" s="1">
        <v>2</v>
      </c>
      <c r="G46" s="2">
        <v>47</v>
      </c>
      <c r="H46" s="1">
        <v>11548.000824094701</v>
      </c>
      <c r="I46" s="1">
        <v>10</v>
      </c>
      <c r="J46" s="23">
        <f t="shared" si="0"/>
        <v>409389.50038732449</v>
      </c>
      <c r="K46" s="23">
        <f t="shared" si="1"/>
        <v>415017.9504038064</v>
      </c>
      <c r="L46" s="23">
        <f t="shared" si="2"/>
        <v>411058.82</v>
      </c>
      <c r="M46" s="23">
        <f t="shared" si="3"/>
        <v>412854.3804038064</v>
      </c>
      <c r="N46" s="23">
        <f t="shared" si="4"/>
        <v>417756.43</v>
      </c>
      <c r="O46" s="23">
        <f t="shared" si="5"/>
        <v>410890.60500000004</v>
      </c>
    </row>
    <row r="47" spans="1:15" x14ac:dyDescent="0.2">
      <c r="A47" s="1">
        <v>411951</v>
      </c>
      <c r="B47" s="1">
        <v>3</v>
      </c>
      <c r="C47" s="1">
        <v>3</v>
      </c>
      <c r="D47" s="1">
        <v>3953</v>
      </c>
      <c r="E47" s="1">
        <v>0</v>
      </c>
      <c r="F47" s="1">
        <v>3</v>
      </c>
      <c r="G47" s="2">
        <v>30</v>
      </c>
      <c r="H47" s="1">
        <v>16874.975416338501</v>
      </c>
      <c r="I47" s="1">
        <v>13</v>
      </c>
      <c r="J47" s="23">
        <f t="shared" si="0"/>
        <v>411743.24844567908</v>
      </c>
      <c r="K47" s="23">
        <f t="shared" si="1"/>
        <v>417467.79795400589</v>
      </c>
      <c r="L47" s="23">
        <f t="shared" si="2"/>
        <v>419562.8</v>
      </c>
      <c r="M47" s="23">
        <f t="shared" si="3"/>
        <v>420736.94795400591</v>
      </c>
      <c r="N47" s="23">
        <f t="shared" si="4"/>
        <v>420632.64999999997</v>
      </c>
      <c r="O47" s="23">
        <f t="shared" si="5"/>
        <v>420925.15</v>
      </c>
    </row>
    <row r="48" spans="1:15" x14ac:dyDescent="0.2">
      <c r="A48" s="1">
        <v>355453</v>
      </c>
      <c r="B48" s="1">
        <v>3</v>
      </c>
      <c r="C48" s="1">
        <v>3</v>
      </c>
      <c r="D48" s="1">
        <v>3014</v>
      </c>
      <c r="E48" s="1">
        <v>1</v>
      </c>
      <c r="F48" s="1">
        <v>3</v>
      </c>
      <c r="G48" s="2">
        <v>32</v>
      </c>
      <c r="H48" s="1">
        <v>9942.6615455165502</v>
      </c>
      <c r="I48" s="1">
        <v>20</v>
      </c>
      <c r="J48" s="23">
        <f t="shared" si="0"/>
        <v>403630.43092639279</v>
      </c>
      <c r="K48" s="23">
        <f t="shared" si="1"/>
        <v>408878.29415730305</v>
      </c>
      <c r="L48" s="23">
        <f t="shared" si="2"/>
        <v>412653.41000000003</v>
      </c>
      <c r="M48" s="23">
        <f t="shared" si="3"/>
        <v>406937.36415730312</v>
      </c>
      <c r="N48" s="23">
        <f t="shared" si="4"/>
        <v>408948.25</v>
      </c>
      <c r="O48" s="23">
        <f t="shared" si="5"/>
        <v>409871.73</v>
      </c>
    </row>
    <row r="49" spans="1:15" x14ac:dyDescent="0.2">
      <c r="A49" s="1">
        <v>380812</v>
      </c>
      <c r="B49" s="1">
        <v>3</v>
      </c>
      <c r="C49" s="1">
        <v>2</v>
      </c>
      <c r="D49" s="1">
        <v>3322</v>
      </c>
      <c r="E49" s="1">
        <v>1</v>
      </c>
      <c r="F49" s="1">
        <v>2</v>
      </c>
      <c r="G49" s="2">
        <v>30</v>
      </c>
      <c r="H49" s="1">
        <v>19063.1005823341</v>
      </c>
      <c r="I49" s="1">
        <v>20</v>
      </c>
      <c r="J49" s="23">
        <f t="shared" si="0"/>
        <v>409509.39727369702</v>
      </c>
      <c r="K49" s="23">
        <f t="shared" si="1"/>
        <v>409616.4492853437</v>
      </c>
      <c r="L49" s="23">
        <f t="shared" si="2"/>
        <v>408894.36</v>
      </c>
      <c r="M49" s="23">
        <f t="shared" si="3"/>
        <v>407105.25928534369</v>
      </c>
      <c r="N49" s="23">
        <f t="shared" si="4"/>
        <v>407011.32999999996</v>
      </c>
      <c r="O49" s="23">
        <f t="shared" si="5"/>
        <v>408249.82000000007</v>
      </c>
    </row>
    <row r="50" spans="1:15" x14ac:dyDescent="0.2">
      <c r="A50" s="1">
        <v>408977</v>
      </c>
      <c r="B50" s="1">
        <v>4</v>
      </c>
      <c r="C50" s="1">
        <v>2</v>
      </c>
      <c r="D50" s="1">
        <v>3405</v>
      </c>
      <c r="E50" s="1">
        <v>1</v>
      </c>
      <c r="F50" s="1">
        <v>3</v>
      </c>
      <c r="G50" s="2">
        <v>24</v>
      </c>
      <c r="H50" s="1">
        <v>26308.9332549471</v>
      </c>
      <c r="I50" s="1">
        <v>11</v>
      </c>
      <c r="J50" s="23">
        <f t="shared" si="0"/>
        <v>413344.04862982512</v>
      </c>
      <c r="K50" s="23">
        <f t="shared" si="1"/>
        <v>410753.88729492412</v>
      </c>
      <c r="L50" s="23">
        <f t="shared" si="2"/>
        <v>410143.41</v>
      </c>
      <c r="M50" s="23">
        <f t="shared" si="3"/>
        <v>408114.66729492403</v>
      </c>
      <c r="N50" s="23">
        <f t="shared" si="4"/>
        <v>402831.74</v>
      </c>
      <c r="O50" s="23">
        <f t="shared" si="5"/>
        <v>406592.45</v>
      </c>
    </row>
    <row r="51" spans="1:15" x14ac:dyDescent="0.2">
      <c r="A51" s="1">
        <v>470321</v>
      </c>
      <c r="B51" s="1">
        <v>3</v>
      </c>
      <c r="C51" s="1">
        <v>2</v>
      </c>
      <c r="D51" s="1">
        <v>3544</v>
      </c>
      <c r="E51" s="1">
        <v>1</v>
      </c>
      <c r="F51" s="1">
        <v>2</v>
      </c>
      <c r="G51" s="2">
        <v>32</v>
      </c>
      <c r="H51" s="1">
        <v>27723.770646611301</v>
      </c>
      <c r="I51" s="1">
        <v>9</v>
      </c>
      <c r="J51" s="23">
        <f t="shared" si="0"/>
        <v>414727.65220390732</v>
      </c>
      <c r="K51" s="23">
        <f t="shared" si="1"/>
        <v>415087.83761683956</v>
      </c>
      <c r="L51" s="23">
        <f t="shared" si="2"/>
        <v>409264.44</v>
      </c>
      <c r="M51" s="23">
        <f t="shared" si="3"/>
        <v>412525.58761683956</v>
      </c>
      <c r="N51" s="23">
        <f t="shared" si="4"/>
        <v>408549.78999999992</v>
      </c>
      <c r="O51" s="23">
        <f t="shared" si="5"/>
        <v>408599.59</v>
      </c>
    </row>
    <row r="52" spans="1:15" x14ac:dyDescent="0.2">
      <c r="A52" s="1">
        <v>369896</v>
      </c>
      <c r="B52" s="1">
        <v>5</v>
      </c>
      <c r="C52" s="1">
        <v>2</v>
      </c>
      <c r="D52" s="1">
        <v>4093</v>
      </c>
      <c r="E52" s="1">
        <v>0</v>
      </c>
      <c r="F52" s="1">
        <v>2</v>
      </c>
      <c r="G52" s="2">
        <v>22</v>
      </c>
      <c r="H52" s="1">
        <v>23464.209972978901</v>
      </c>
      <c r="I52" s="1">
        <v>20</v>
      </c>
      <c r="J52" s="23">
        <f t="shared" si="0"/>
        <v>415563.98868730007</v>
      </c>
      <c r="K52" s="23">
        <f t="shared" si="1"/>
        <v>410292.60288675968</v>
      </c>
      <c r="L52" s="23">
        <f t="shared" si="2"/>
        <v>413142.08999999997</v>
      </c>
      <c r="M52" s="23">
        <f t="shared" si="3"/>
        <v>412812.25288675964</v>
      </c>
      <c r="N52" s="23">
        <f t="shared" si="4"/>
        <v>412221.80999999994</v>
      </c>
      <c r="O52" s="23">
        <f t="shared" si="5"/>
        <v>416224.53</v>
      </c>
    </row>
    <row r="53" spans="1:15" x14ac:dyDescent="0.2">
      <c r="A53" s="1">
        <v>467262</v>
      </c>
      <c r="B53" s="1">
        <v>5</v>
      </c>
      <c r="C53" s="1">
        <v>3</v>
      </c>
      <c r="D53" s="1">
        <v>4114</v>
      </c>
      <c r="E53" s="1">
        <v>0</v>
      </c>
      <c r="F53" s="1">
        <v>2</v>
      </c>
      <c r="G53" s="2">
        <v>17</v>
      </c>
      <c r="H53" s="1">
        <v>26444.0083283432</v>
      </c>
      <c r="I53" s="1">
        <v>16</v>
      </c>
      <c r="J53" s="23">
        <f t="shared" si="0"/>
        <v>417073.0639143213</v>
      </c>
      <c r="K53" s="23">
        <f t="shared" si="1"/>
        <v>417302.93408088817</v>
      </c>
      <c r="L53" s="23">
        <f t="shared" si="2"/>
        <v>422540.48000000004</v>
      </c>
      <c r="M53" s="23">
        <f t="shared" si="3"/>
        <v>420317.17408088816</v>
      </c>
      <c r="N53" s="23">
        <f t="shared" si="4"/>
        <v>418538.64</v>
      </c>
      <c r="O53" s="23">
        <f t="shared" si="5"/>
        <v>425980.08500000008</v>
      </c>
    </row>
    <row r="54" spans="1:15" x14ac:dyDescent="0.2">
      <c r="A54" s="1">
        <v>427673</v>
      </c>
      <c r="B54" s="1">
        <v>5</v>
      </c>
      <c r="C54" s="1">
        <v>3</v>
      </c>
      <c r="D54" s="1">
        <v>3585</v>
      </c>
      <c r="E54" s="1">
        <v>1</v>
      </c>
      <c r="F54" s="1">
        <v>2</v>
      </c>
      <c r="G54" s="2">
        <v>41</v>
      </c>
      <c r="H54" s="1">
        <v>28580.030926927499</v>
      </c>
      <c r="I54" s="1">
        <v>7</v>
      </c>
      <c r="J54" s="23">
        <f t="shared" si="0"/>
        <v>415342.06453565595</v>
      </c>
      <c r="K54" s="23">
        <f t="shared" si="1"/>
        <v>415424.21515419445</v>
      </c>
      <c r="L54" s="23">
        <f t="shared" si="2"/>
        <v>406961.33</v>
      </c>
      <c r="M54" s="23">
        <f t="shared" si="3"/>
        <v>413134.07515419443</v>
      </c>
      <c r="N54" s="23">
        <f t="shared" si="4"/>
        <v>409695.54</v>
      </c>
      <c r="O54" s="23">
        <f t="shared" si="5"/>
        <v>406419.57500000007</v>
      </c>
    </row>
    <row r="55" spans="1:15" x14ac:dyDescent="0.2">
      <c r="A55" s="1">
        <v>418719</v>
      </c>
      <c r="B55" s="1">
        <v>4</v>
      </c>
      <c r="C55" s="1">
        <v>2</v>
      </c>
      <c r="D55" s="1">
        <v>3945</v>
      </c>
      <c r="E55" s="1">
        <v>0</v>
      </c>
      <c r="F55" s="1">
        <v>2</v>
      </c>
      <c r="G55" s="2">
        <v>54</v>
      </c>
      <c r="H55" s="1">
        <v>18396.673069519002</v>
      </c>
      <c r="I55" s="1">
        <v>5</v>
      </c>
      <c r="J55" s="23">
        <f t="shared" si="0"/>
        <v>412417.08634267398</v>
      </c>
      <c r="K55" s="23">
        <f t="shared" si="1"/>
        <v>409863.07980406436</v>
      </c>
      <c r="L55" s="23">
        <f t="shared" si="2"/>
        <v>398201.31000000006</v>
      </c>
      <c r="M55" s="23">
        <f t="shared" si="3"/>
        <v>412525.7098040643</v>
      </c>
      <c r="N55" s="23">
        <f t="shared" si="4"/>
        <v>413851.00999999995</v>
      </c>
      <c r="O55" s="23">
        <f t="shared" si="5"/>
        <v>401853.47000000003</v>
      </c>
    </row>
    <row r="56" spans="1:15" x14ac:dyDescent="0.2">
      <c r="A56" s="1">
        <v>454392</v>
      </c>
      <c r="B56" s="1">
        <v>3</v>
      </c>
      <c r="C56" s="1">
        <v>2</v>
      </c>
      <c r="D56" s="1">
        <v>3104</v>
      </c>
      <c r="E56" s="1">
        <v>0</v>
      </c>
      <c r="F56" s="1">
        <v>2</v>
      </c>
      <c r="G56" s="2">
        <v>48</v>
      </c>
      <c r="H56" s="1">
        <v>9760.8180798181893</v>
      </c>
      <c r="I56" s="1">
        <v>11</v>
      </c>
      <c r="J56" s="23">
        <f t="shared" si="0"/>
        <v>404010.26449751452</v>
      </c>
      <c r="K56" s="23">
        <f t="shared" si="1"/>
        <v>403852.79085911089</v>
      </c>
      <c r="L56" s="23">
        <f t="shared" si="2"/>
        <v>398330.76</v>
      </c>
      <c r="M56" s="23">
        <f t="shared" si="3"/>
        <v>406817.79085911089</v>
      </c>
      <c r="N56" s="23">
        <f t="shared" si="4"/>
        <v>410677.71999999991</v>
      </c>
      <c r="O56" s="23">
        <f t="shared" si="5"/>
        <v>402268.78</v>
      </c>
    </row>
    <row r="57" spans="1:15" x14ac:dyDescent="0.2">
      <c r="A57" s="1">
        <v>369320</v>
      </c>
      <c r="B57" s="1">
        <v>3</v>
      </c>
      <c r="C57" s="1">
        <v>2</v>
      </c>
      <c r="D57" s="1">
        <v>3830</v>
      </c>
      <c r="E57" s="1">
        <v>1</v>
      </c>
      <c r="F57" s="1">
        <v>2</v>
      </c>
      <c r="G57" s="2">
        <v>29</v>
      </c>
      <c r="H57" s="1">
        <v>27198.5736444088</v>
      </c>
      <c r="I57" s="1">
        <v>11</v>
      </c>
      <c r="J57" s="23">
        <f t="shared" si="0"/>
        <v>415959.42961287213</v>
      </c>
      <c r="K57" s="23">
        <f t="shared" si="1"/>
        <v>416412.07108576031</v>
      </c>
      <c r="L57" s="23">
        <f t="shared" si="2"/>
        <v>412590.45</v>
      </c>
      <c r="M57" s="23">
        <f t="shared" si="3"/>
        <v>413784.04108576028</v>
      </c>
      <c r="N57" s="23">
        <f t="shared" si="4"/>
        <v>410531.76999999996</v>
      </c>
      <c r="O57" s="23">
        <f t="shared" si="5"/>
        <v>411838.45500000007</v>
      </c>
    </row>
    <row r="58" spans="1:15" x14ac:dyDescent="0.2">
      <c r="A58" s="1">
        <v>350376</v>
      </c>
      <c r="B58" s="1">
        <v>5</v>
      </c>
      <c r="C58" s="1">
        <v>2</v>
      </c>
      <c r="D58" s="1">
        <v>3625</v>
      </c>
      <c r="E58" s="1">
        <v>0</v>
      </c>
      <c r="F58" s="1">
        <v>2</v>
      </c>
      <c r="G58" s="2">
        <v>39</v>
      </c>
      <c r="H58" s="1">
        <v>17545.004720057899</v>
      </c>
      <c r="I58" s="1">
        <v>10</v>
      </c>
      <c r="J58" s="23">
        <f t="shared" si="0"/>
        <v>410362.40221842722</v>
      </c>
      <c r="K58" s="23">
        <f t="shared" si="1"/>
        <v>404804.1523128284</v>
      </c>
      <c r="L58" s="23">
        <f t="shared" si="2"/>
        <v>401521.91999999998</v>
      </c>
      <c r="M58" s="23">
        <f t="shared" si="3"/>
        <v>407431.44231282832</v>
      </c>
      <c r="N58" s="23">
        <f t="shared" si="4"/>
        <v>408978.56999999995</v>
      </c>
      <c r="O58" s="23">
        <f t="shared" si="5"/>
        <v>404879.17500000005</v>
      </c>
    </row>
    <row r="59" spans="1:15" x14ac:dyDescent="0.2">
      <c r="A59" s="1">
        <v>390951</v>
      </c>
      <c r="B59" s="1">
        <v>5</v>
      </c>
      <c r="C59" s="1">
        <v>3</v>
      </c>
      <c r="D59" s="1">
        <v>3495</v>
      </c>
      <c r="E59" s="1">
        <v>1</v>
      </c>
      <c r="F59" s="1">
        <v>3</v>
      </c>
      <c r="G59" s="2">
        <v>28</v>
      </c>
      <c r="H59" s="1">
        <v>12241.983090555201</v>
      </c>
      <c r="I59" s="1">
        <v>15</v>
      </c>
      <c r="J59" s="23">
        <f t="shared" si="0"/>
        <v>407197.88205256098</v>
      </c>
      <c r="K59" s="23">
        <f t="shared" si="1"/>
        <v>406920.87171437201</v>
      </c>
      <c r="L59" s="23">
        <f t="shared" si="2"/>
        <v>413039.12000000005</v>
      </c>
      <c r="M59" s="23">
        <f t="shared" si="3"/>
        <v>404651.43171437201</v>
      </c>
      <c r="N59" s="23">
        <f t="shared" si="4"/>
        <v>406971.89999999997</v>
      </c>
      <c r="O59" s="23">
        <f t="shared" si="5"/>
        <v>409738.95</v>
      </c>
    </row>
    <row r="60" spans="1:15" x14ac:dyDescent="0.2">
      <c r="A60" s="1">
        <v>462146</v>
      </c>
      <c r="B60" s="1">
        <v>3</v>
      </c>
      <c r="C60" s="1">
        <v>3</v>
      </c>
      <c r="D60" s="1">
        <v>4211</v>
      </c>
      <c r="E60" s="1">
        <v>1</v>
      </c>
      <c r="F60" s="1">
        <v>3</v>
      </c>
      <c r="G60" s="2">
        <v>33</v>
      </c>
      <c r="H60" s="1">
        <v>14655.486703856501</v>
      </c>
      <c r="I60" s="1">
        <v>12</v>
      </c>
      <c r="J60" s="23">
        <f t="shared" si="0"/>
        <v>412033.94875081256</v>
      </c>
      <c r="K60" s="23">
        <f t="shared" si="1"/>
        <v>417806.98848488968</v>
      </c>
      <c r="L60" s="23">
        <f t="shared" si="2"/>
        <v>419647.67</v>
      </c>
      <c r="M60" s="23">
        <f t="shared" si="3"/>
        <v>415590.74848488969</v>
      </c>
      <c r="N60" s="23">
        <f t="shared" si="4"/>
        <v>417243.45999999996</v>
      </c>
      <c r="O60" s="23">
        <f t="shared" si="5"/>
        <v>416649.495</v>
      </c>
    </row>
    <row r="61" spans="1:15" x14ac:dyDescent="0.2">
      <c r="A61" s="1">
        <v>421040</v>
      </c>
      <c r="B61" s="1">
        <v>3</v>
      </c>
      <c r="C61" s="1">
        <v>3</v>
      </c>
      <c r="D61" s="1">
        <v>2785</v>
      </c>
      <c r="E61" s="1">
        <v>0</v>
      </c>
      <c r="F61" s="1">
        <v>2</v>
      </c>
      <c r="G61" s="2">
        <v>18</v>
      </c>
      <c r="H61" s="1">
        <v>12483.571563548099</v>
      </c>
      <c r="I61" s="1">
        <v>12</v>
      </c>
      <c r="J61" s="23">
        <f t="shared" si="0"/>
        <v>403640.72863486764</v>
      </c>
      <c r="K61" s="23">
        <f t="shared" si="1"/>
        <v>408856.97006613854</v>
      </c>
      <c r="L61" s="23">
        <f t="shared" si="2"/>
        <v>418370.60000000003</v>
      </c>
      <c r="M61" s="23">
        <f t="shared" si="3"/>
        <v>412394.76006613858</v>
      </c>
      <c r="N61" s="23">
        <f t="shared" si="4"/>
        <v>414638.35</v>
      </c>
      <c r="O61" s="23">
        <f t="shared" si="5"/>
        <v>422457.01000000007</v>
      </c>
    </row>
    <row r="62" spans="1:15" x14ac:dyDescent="0.2">
      <c r="A62" s="1">
        <v>460383</v>
      </c>
      <c r="B62" s="1">
        <v>4</v>
      </c>
      <c r="C62" s="1">
        <v>3</v>
      </c>
      <c r="D62" s="1">
        <v>4345</v>
      </c>
      <c r="E62" s="1">
        <v>1</v>
      </c>
      <c r="F62" s="1">
        <v>3</v>
      </c>
      <c r="G62" s="2">
        <v>31</v>
      </c>
      <c r="H62" s="1">
        <v>24791.526728815599</v>
      </c>
      <c r="I62" s="1">
        <v>17</v>
      </c>
      <c r="J62" s="23">
        <f t="shared" si="0"/>
        <v>417490.66756254336</v>
      </c>
      <c r="K62" s="23">
        <f t="shared" si="1"/>
        <v>420642.65809711965</v>
      </c>
      <c r="L62" s="23">
        <f t="shared" si="2"/>
        <v>419172.77</v>
      </c>
      <c r="M62" s="23">
        <f t="shared" si="3"/>
        <v>418286.65809711965</v>
      </c>
      <c r="N62" s="23">
        <f t="shared" si="4"/>
        <v>415517.24</v>
      </c>
      <c r="O62" s="23">
        <f t="shared" si="5"/>
        <v>415935.58500000002</v>
      </c>
    </row>
    <row r="63" spans="1:15" x14ac:dyDescent="0.2">
      <c r="A63" s="1">
        <v>473670</v>
      </c>
      <c r="B63" s="1">
        <v>5</v>
      </c>
      <c r="C63" s="1">
        <v>2</v>
      </c>
      <c r="D63" s="1">
        <v>3083</v>
      </c>
      <c r="E63" s="1">
        <v>1</v>
      </c>
      <c r="F63" s="1">
        <v>2</v>
      </c>
      <c r="G63" s="2">
        <v>37</v>
      </c>
      <c r="H63" s="1">
        <v>20617.453631091401</v>
      </c>
      <c r="I63" s="1">
        <v>6</v>
      </c>
      <c r="J63" s="23">
        <f t="shared" si="0"/>
        <v>409004.31320661295</v>
      </c>
      <c r="K63" s="23">
        <f t="shared" si="1"/>
        <v>403312.39227923483</v>
      </c>
      <c r="L63" s="23">
        <f t="shared" si="2"/>
        <v>399145.44</v>
      </c>
      <c r="M63" s="23">
        <f t="shared" si="3"/>
        <v>400638.2922792348</v>
      </c>
      <c r="N63" s="23">
        <f t="shared" si="4"/>
        <v>400045.37999999995</v>
      </c>
      <c r="O63" s="23">
        <f t="shared" si="5"/>
        <v>398239.49500000005</v>
      </c>
    </row>
    <row r="64" spans="1:15" x14ac:dyDescent="0.2">
      <c r="A64" s="1">
        <v>397687</v>
      </c>
      <c r="B64" s="1">
        <v>3</v>
      </c>
      <c r="C64" s="1">
        <v>2</v>
      </c>
      <c r="D64" s="1">
        <v>4125</v>
      </c>
      <c r="E64" s="1">
        <v>1</v>
      </c>
      <c r="F64" s="1">
        <v>2</v>
      </c>
      <c r="G64" s="2">
        <v>41</v>
      </c>
      <c r="H64" s="1">
        <v>19113.751593258599</v>
      </c>
      <c r="I64" s="1">
        <v>5</v>
      </c>
      <c r="J64" s="23">
        <f t="shared" si="0"/>
        <v>413684.71324883157</v>
      </c>
      <c r="K64" s="23">
        <f t="shared" si="1"/>
        <v>414081.85828069673</v>
      </c>
      <c r="L64" s="23">
        <f t="shared" si="2"/>
        <v>408308.94</v>
      </c>
      <c r="M64" s="23">
        <f t="shared" si="3"/>
        <v>411385.97828069673</v>
      </c>
      <c r="N64" s="23">
        <f t="shared" si="4"/>
        <v>412576.11999999994</v>
      </c>
      <c r="O64" s="23">
        <f t="shared" si="5"/>
        <v>407632.11500000005</v>
      </c>
    </row>
    <row r="65" spans="1:15" x14ac:dyDescent="0.2">
      <c r="A65" s="1">
        <v>421711</v>
      </c>
      <c r="B65" s="1">
        <v>3</v>
      </c>
      <c r="C65" s="1">
        <v>3</v>
      </c>
      <c r="D65" s="1">
        <v>4275</v>
      </c>
      <c r="E65" s="1">
        <v>0</v>
      </c>
      <c r="F65" s="1">
        <v>3</v>
      </c>
      <c r="G65" s="2">
        <v>36</v>
      </c>
      <c r="H65" s="1">
        <v>30276.7694895854</v>
      </c>
      <c r="I65" s="1">
        <v>15</v>
      </c>
      <c r="J65" s="23">
        <f t="shared" si="0"/>
        <v>419706.83166010515</v>
      </c>
      <c r="K65" s="23">
        <f t="shared" si="1"/>
        <v>425815.33704989683</v>
      </c>
      <c r="L65" s="23">
        <f t="shared" si="2"/>
        <v>418516.16000000003</v>
      </c>
      <c r="M65" s="23">
        <f t="shared" si="3"/>
        <v>429010.42704989685</v>
      </c>
      <c r="N65" s="23">
        <f t="shared" si="4"/>
        <v>422864.11</v>
      </c>
      <c r="O65" s="23">
        <f t="shared" si="5"/>
        <v>419882.94</v>
      </c>
    </row>
    <row r="66" spans="1:15" x14ac:dyDescent="0.2">
      <c r="A66" s="1">
        <v>379734</v>
      </c>
      <c r="B66" s="1">
        <v>5</v>
      </c>
      <c r="C66" s="1">
        <v>2</v>
      </c>
      <c r="D66" s="1">
        <v>3813</v>
      </c>
      <c r="E66" s="1">
        <v>0</v>
      </c>
      <c r="F66" s="1">
        <v>3</v>
      </c>
      <c r="G66" s="2">
        <v>31</v>
      </c>
      <c r="H66" s="1">
        <v>24320.2513548237</v>
      </c>
      <c r="I66" s="1">
        <v>16</v>
      </c>
      <c r="J66" s="23">
        <f t="shared" si="0"/>
        <v>414518.72813676717</v>
      </c>
      <c r="K66" s="23">
        <f t="shared" si="1"/>
        <v>409163.66316386365</v>
      </c>
      <c r="L66" s="23">
        <f t="shared" si="2"/>
        <v>406788.12</v>
      </c>
      <c r="M66" s="23">
        <f t="shared" si="3"/>
        <v>411747.71316386358</v>
      </c>
      <c r="N66" s="23">
        <f t="shared" si="4"/>
        <v>408181.47</v>
      </c>
      <c r="O66" s="23">
        <f t="shared" si="5"/>
        <v>407388.815</v>
      </c>
    </row>
    <row r="67" spans="1:15" x14ac:dyDescent="0.2">
      <c r="A67" s="1">
        <v>412161</v>
      </c>
      <c r="B67" s="1">
        <v>4</v>
      </c>
      <c r="C67" s="1">
        <v>3</v>
      </c>
      <c r="D67" s="1">
        <v>3600</v>
      </c>
      <c r="E67" s="1">
        <v>0</v>
      </c>
      <c r="F67" s="1">
        <v>3</v>
      </c>
      <c r="G67" s="2">
        <v>32</v>
      </c>
      <c r="H67" s="1">
        <v>22006.1473378298</v>
      </c>
      <c r="I67" s="1">
        <v>10</v>
      </c>
      <c r="J67" s="23">
        <f t="shared" si="0"/>
        <v>412329.88924878003</v>
      </c>
      <c r="K67" s="23">
        <f t="shared" si="1"/>
        <v>415157.9721955366</v>
      </c>
      <c r="L67" s="23">
        <f t="shared" si="2"/>
        <v>413990.69</v>
      </c>
      <c r="M67" s="23">
        <f t="shared" si="3"/>
        <v>418399.37219553656</v>
      </c>
      <c r="N67" s="23">
        <f t="shared" si="4"/>
        <v>415531.52000000002</v>
      </c>
      <c r="O67" s="23">
        <f t="shared" si="5"/>
        <v>415250.3</v>
      </c>
    </row>
    <row r="68" spans="1:15" x14ac:dyDescent="0.2">
      <c r="A68" s="1">
        <v>388369</v>
      </c>
      <c r="B68" s="1">
        <v>5</v>
      </c>
      <c r="C68" s="1">
        <v>2</v>
      </c>
      <c r="D68" s="1">
        <v>3672</v>
      </c>
      <c r="E68" s="1">
        <v>0</v>
      </c>
      <c r="F68" s="1">
        <v>2</v>
      </c>
      <c r="G68" s="2">
        <v>15</v>
      </c>
      <c r="H68" s="1">
        <v>20302.691900698901</v>
      </c>
      <c r="I68" s="1">
        <v>16</v>
      </c>
      <c r="J68" s="23">
        <f t="shared" ref="J68:J131" si="6">383375+(5.17*D68)+(0.47*H68)</f>
        <v>411901.50519332848</v>
      </c>
      <c r="K68" s="23">
        <f t="shared" ref="K68:K131" si="7">379652.7+(5.53*D68)+(0.49*H68)-(2872.01*B68)+(5434.1*C68)</f>
        <v>406415.32903134247</v>
      </c>
      <c r="L68" s="23">
        <f t="shared" ref="L68:L131" si="8">396980+(6.27*D68)-(2336.94*B68)+(6712.07*C68)-(510.93*G68)</f>
        <v>414078.93</v>
      </c>
      <c r="M68" s="23">
        <f t="shared" ref="M68:M131" si="9">382659.6+(5.3*D68)+(0.49*H68)-(2980.95*B68)+(5933.52*C68)-(5426.05*E68)</f>
        <v>409031.80903134239</v>
      </c>
      <c r="N68" s="23">
        <f t="shared" ref="N68:N131" si="10">388988.8+(6.93*D68)-(2099.94*F68)-(2654.84*B68)+(6171.3*C68)-(5177.13*E68)</f>
        <v>409304.27999999997</v>
      </c>
      <c r="O68" s="23">
        <f t="shared" ref="O68:O131" si="11">405993+(6.08*D68)-(2633.36*F68)-(2528.62*B68)+(7127.9*C68)-(4344.31*E68)-(499.995*G68)</f>
        <v>417164.81500000006</v>
      </c>
    </row>
    <row r="69" spans="1:15" x14ac:dyDescent="0.2">
      <c r="A69" s="1">
        <v>439529</v>
      </c>
      <c r="B69" s="1">
        <v>3</v>
      </c>
      <c r="C69" s="1">
        <v>3</v>
      </c>
      <c r="D69" s="1">
        <v>4373</v>
      </c>
      <c r="E69" s="1">
        <v>1</v>
      </c>
      <c r="F69" s="1">
        <v>3</v>
      </c>
      <c r="G69" s="2">
        <v>29</v>
      </c>
      <c r="H69" s="1">
        <v>27249.101155197499</v>
      </c>
      <c r="I69" s="1">
        <v>10</v>
      </c>
      <c r="J69" s="23">
        <f t="shared" si="6"/>
        <v>418790.48754294281</v>
      </c>
      <c r="K69" s="23">
        <f t="shared" si="7"/>
        <v>424873.71956604673</v>
      </c>
      <c r="L69" s="23">
        <f t="shared" si="8"/>
        <v>422707.13000000006</v>
      </c>
      <c r="M69" s="23">
        <f t="shared" si="9"/>
        <v>422620.21956604678</v>
      </c>
      <c r="N69" s="23">
        <f t="shared" si="10"/>
        <v>418366.12</v>
      </c>
      <c r="O69" s="23">
        <f t="shared" si="11"/>
        <v>419634.43500000006</v>
      </c>
    </row>
    <row r="70" spans="1:15" x14ac:dyDescent="0.2">
      <c r="A70" s="1">
        <v>355306</v>
      </c>
      <c r="B70" s="1">
        <v>4</v>
      </c>
      <c r="C70" s="1">
        <v>3</v>
      </c>
      <c r="D70" s="1">
        <v>4107</v>
      </c>
      <c r="E70" s="1">
        <v>0</v>
      </c>
      <c r="F70" s="1">
        <v>3</v>
      </c>
      <c r="G70" s="2">
        <v>26</v>
      </c>
      <c r="H70" s="1">
        <v>16084.707660153401</v>
      </c>
      <c r="I70" s="1">
        <v>20</v>
      </c>
      <c r="J70" s="23">
        <f t="shared" si="6"/>
        <v>412168.00260027213</v>
      </c>
      <c r="K70" s="23">
        <f t="shared" si="7"/>
        <v>415060.17675347521</v>
      </c>
      <c r="L70" s="23">
        <f t="shared" si="8"/>
        <v>420235.16000000003</v>
      </c>
      <c r="M70" s="23">
        <f t="shared" si="9"/>
        <v>418184.96675347514</v>
      </c>
      <c r="N70" s="23">
        <f t="shared" si="10"/>
        <v>419045.03</v>
      </c>
      <c r="O70" s="23">
        <f t="shared" si="11"/>
        <v>421332.83</v>
      </c>
    </row>
    <row r="71" spans="1:15" x14ac:dyDescent="0.2">
      <c r="A71" s="1">
        <v>443480</v>
      </c>
      <c r="B71" s="1">
        <v>4</v>
      </c>
      <c r="C71" s="1">
        <v>3</v>
      </c>
      <c r="D71" s="1">
        <v>3266</v>
      </c>
      <c r="E71" s="1">
        <v>1</v>
      </c>
      <c r="F71" s="1">
        <v>3</v>
      </c>
      <c r="G71" s="2">
        <v>27</v>
      </c>
      <c r="H71" s="1">
        <v>28035.872451829298</v>
      </c>
      <c r="I71" s="1">
        <v>20</v>
      </c>
      <c r="J71" s="23">
        <f t="shared" si="6"/>
        <v>413437.08005235973</v>
      </c>
      <c r="K71" s="23">
        <f t="shared" si="7"/>
        <v>416265.51750139636</v>
      </c>
      <c r="L71" s="23">
        <f t="shared" si="8"/>
        <v>414451.16000000003</v>
      </c>
      <c r="M71" s="23">
        <f t="shared" si="9"/>
        <v>414157.68750139634</v>
      </c>
      <c r="N71" s="23">
        <f t="shared" si="10"/>
        <v>408039.77</v>
      </c>
      <c r="O71" s="23">
        <f t="shared" si="11"/>
        <v>411375.24500000005</v>
      </c>
    </row>
    <row r="72" spans="1:15" x14ac:dyDescent="0.2">
      <c r="A72" s="1">
        <v>376658</v>
      </c>
      <c r="B72" s="1">
        <v>5</v>
      </c>
      <c r="C72" s="1">
        <v>2</v>
      </c>
      <c r="D72" s="1">
        <v>2818</v>
      </c>
      <c r="E72" s="1">
        <v>1</v>
      </c>
      <c r="F72" s="1">
        <v>3</v>
      </c>
      <c r="G72" s="2">
        <v>29</v>
      </c>
      <c r="H72" s="1">
        <v>12670.1023463899</v>
      </c>
      <c r="I72" s="1">
        <v>16</v>
      </c>
      <c r="J72" s="23">
        <f t="shared" si="6"/>
        <v>403899.00810280326</v>
      </c>
      <c r="K72" s="23">
        <f t="shared" si="7"/>
        <v>397952.74014973105</v>
      </c>
      <c r="L72" s="23">
        <f t="shared" si="8"/>
        <v>401571.33</v>
      </c>
      <c r="M72" s="23">
        <f t="shared" si="9"/>
        <v>395339.59014973103</v>
      </c>
      <c r="N72" s="23">
        <f t="shared" si="10"/>
        <v>396108.98999999993</v>
      </c>
      <c r="O72" s="23">
        <f t="shared" si="11"/>
        <v>397994.89500000002</v>
      </c>
    </row>
    <row r="73" spans="1:15" x14ac:dyDescent="0.2">
      <c r="A73" s="1">
        <v>434795</v>
      </c>
      <c r="B73" s="1">
        <v>3</v>
      </c>
      <c r="C73" s="1">
        <v>3</v>
      </c>
      <c r="D73" s="1">
        <v>3350</v>
      </c>
      <c r="E73" s="1">
        <v>1</v>
      </c>
      <c r="F73" s="1">
        <v>3</v>
      </c>
      <c r="G73" s="2">
        <v>45</v>
      </c>
      <c r="H73" s="1">
        <v>21271.927511920501</v>
      </c>
      <c r="I73" s="1">
        <v>10</v>
      </c>
      <c r="J73" s="23">
        <f t="shared" si="6"/>
        <v>410692.30593060266</v>
      </c>
      <c r="K73" s="23">
        <f t="shared" si="7"/>
        <v>416287.71448084101</v>
      </c>
      <c r="L73" s="23">
        <f t="shared" si="8"/>
        <v>408118.04000000004</v>
      </c>
      <c r="M73" s="23">
        <f t="shared" si="9"/>
        <v>414269.50448084105</v>
      </c>
      <c r="N73" s="23">
        <f t="shared" si="10"/>
        <v>411276.73</v>
      </c>
      <c r="O73" s="23">
        <f t="shared" si="11"/>
        <v>405414.67499999999</v>
      </c>
    </row>
    <row r="74" spans="1:15" x14ac:dyDescent="0.2">
      <c r="A74" s="1">
        <v>358285</v>
      </c>
      <c r="B74" s="1">
        <v>5</v>
      </c>
      <c r="C74" s="1">
        <v>3</v>
      </c>
      <c r="D74" s="1">
        <v>2875</v>
      </c>
      <c r="E74" s="1">
        <v>1</v>
      </c>
      <c r="F74" s="1">
        <v>2</v>
      </c>
      <c r="G74" s="2">
        <v>40</v>
      </c>
      <c r="H74" s="1">
        <v>25248.635745548101</v>
      </c>
      <c r="I74" s="1">
        <v>10</v>
      </c>
      <c r="J74" s="23">
        <f t="shared" si="6"/>
        <v>410105.60880040762</v>
      </c>
      <c r="K74" s="23">
        <f t="shared" si="7"/>
        <v>409865.53151531855</v>
      </c>
      <c r="L74" s="23">
        <f t="shared" si="8"/>
        <v>403020.56</v>
      </c>
      <c r="M74" s="23">
        <f t="shared" si="9"/>
        <v>407738.69151531858</v>
      </c>
      <c r="N74" s="23">
        <f t="shared" si="10"/>
        <v>404775.24</v>
      </c>
      <c r="O74" s="23">
        <f t="shared" si="11"/>
        <v>402602.77000000008</v>
      </c>
    </row>
    <row r="75" spans="1:15" x14ac:dyDescent="0.2">
      <c r="A75" s="1">
        <v>405046</v>
      </c>
      <c r="B75" s="1">
        <v>5</v>
      </c>
      <c r="C75" s="1">
        <v>3</v>
      </c>
      <c r="D75" s="1">
        <v>3982</v>
      </c>
      <c r="E75" s="1">
        <v>0</v>
      </c>
      <c r="F75" s="1">
        <v>3</v>
      </c>
      <c r="G75" s="2">
        <v>39</v>
      </c>
      <c r="H75" s="1">
        <v>20397.887093086101</v>
      </c>
      <c r="I75" s="1">
        <v>7</v>
      </c>
      <c r="J75" s="23">
        <f t="shared" si="6"/>
        <v>413548.94693375047</v>
      </c>
      <c r="K75" s="23">
        <f t="shared" si="7"/>
        <v>413610.3746756122</v>
      </c>
      <c r="L75" s="23">
        <f t="shared" si="8"/>
        <v>410472.38</v>
      </c>
      <c r="M75" s="23">
        <f t="shared" si="9"/>
        <v>416654.97467561212</v>
      </c>
      <c r="N75" s="23">
        <f t="shared" si="10"/>
        <v>415523.94</v>
      </c>
      <c r="O75" s="23">
        <f t="shared" si="11"/>
        <v>411544.27500000002</v>
      </c>
    </row>
    <row r="76" spans="1:15" x14ac:dyDescent="0.2">
      <c r="A76" s="1">
        <v>448711</v>
      </c>
      <c r="B76" s="1">
        <v>3</v>
      </c>
      <c r="C76" s="1">
        <v>2</v>
      </c>
      <c r="D76" s="1">
        <v>3041</v>
      </c>
      <c r="E76" s="1">
        <v>1</v>
      </c>
      <c r="F76" s="1">
        <v>3</v>
      </c>
      <c r="G76" s="2">
        <v>50</v>
      </c>
      <c r="H76" s="1">
        <v>14211.317772890499</v>
      </c>
      <c r="I76" s="1">
        <v>8</v>
      </c>
      <c r="J76" s="23">
        <f t="shared" si="6"/>
        <v>405776.2893532585</v>
      </c>
      <c r="K76" s="23">
        <f t="shared" si="7"/>
        <v>405685.1457087163</v>
      </c>
      <c r="L76" s="23">
        <f t="shared" si="8"/>
        <v>396913.89</v>
      </c>
      <c r="M76" s="23">
        <f t="shared" si="9"/>
        <v>403238.5857087163</v>
      </c>
      <c r="N76" s="23">
        <f t="shared" si="10"/>
        <v>402964.05999999994</v>
      </c>
      <c r="O76" s="23">
        <f t="shared" si="11"/>
        <v>393908.08</v>
      </c>
    </row>
    <row r="77" spans="1:15" x14ac:dyDescent="0.2">
      <c r="A77" s="1">
        <v>445448</v>
      </c>
      <c r="B77" s="1">
        <v>3</v>
      </c>
      <c r="C77" s="1">
        <v>3</v>
      </c>
      <c r="D77" s="1">
        <v>3365</v>
      </c>
      <c r="E77" s="1">
        <v>1</v>
      </c>
      <c r="F77" s="1">
        <v>3</v>
      </c>
      <c r="G77" s="2">
        <v>39</v>
      </c>
      <c r="H77" s="1">
        <v>15180.2513235653</v>
      </c>
      <c r="I77" s="1">
        <v>5</v>
      </c>
      <c r="J77" s="23">
        <f t="shared" si="6"/>
        <v>407906.76812207571</v>
      </c>
      <c r="K77" s="23">
        <f t="shared" si="7"/>
        <v>413385.74314854696</v>
      </c>
      <c r="L77" s="23">
        <f t="shared" si="8"/>
        <v>411277.67</v>
      </c>
      <c r="M77" s="23">
        <f t="shared" si="9"/>
        <v>411364.08314854698</v>
      </c>
      <c r="N77" s="23">
        <f t="shared" si="10"/>
        <v>411380.68</v>
      </c>
      <c r="O77" s="23">
        <f t="shared" si="11"/>
        <v>408505.84500000003</v>
      </c>
    </row>
    <row r="78" spans="1:15" x14ac:dyDescent="0.2">
      <c r="A78" s="1">
        <v>386113</v>
      </c>
      <c r="B78" s="1">
        <v>5</v>
      </c>
      <c r="C78" s="1">
        <v>2</v>
      </c>
      <c r="D78" s="1">
        <v>3049</v>
      </c>
      <c r="E78" s="1">
        <v>1</v>
      </c>
      <c r="F78" s="1">
        <v>3</v>
      </c>
      <c r="G78" s="2">
        <v>32</v>
      </c>
      <c r="H78" s="1">
        <v>14180.4929914696</v>
      </c>
      <c r="I78" s="1">
        <v>5</v>
      </c>
      <c r="J78" s="23">
        <f t="shared" si="6"/>
        <v>405803.16170599073</v>
      </c>
      <c r="K78" s="23">
        <f t="shared" si="7"/>
        <v>399970.2615658202</v>
      </c>
      <c r="L78" s="23">
        <f t="shared" si="8"/>
        <v>401486.91</v>
      </c>
      <c r="M78" s="23">
        <f t="shared" si="9"/>
        <v>397303.98156582011</v>
      </c>
      <c r="N78" s="23">
        <f t="shared" si="10"/>
        <v>397709.81999999995</v>
      </c>
      <c r="O78" s="23">
        <f t="shared" si="11"/>
        <v>397899.38999999996</v>
      </c>
    </row>
    <row r="79" spans="1:15" x14ac:dyDescent="0.2">
      <c r="A79" s="1">
        <v>465272</v>
      </c>
      <c r="B79" s="1">
        <v>4</v>
      </c>
      <c r="C79" s="1">
        <v>2</v>
      </c>
      <c r="D79" s="1">
        <v>3847</v>
      </c>
      <c r="E79" s="1">
        <v>0</v>
      </c>
      <c r="F79" s="1">
        <v>3</v>
      </c>
      <c r="G79" s="2">
        <v>21</v>
      </c>
      <c r="H79" s="1">
        <v>25560.199985090399</v>
      </c>
      <c r="I79" s="1">
        <v>19</v>
      </c>
      <c r="J79" s="23">
        <f t="shared" si="6"/>
        <v>415277.28399299248</v>
      </c>
      <c r="K79" s="23">
        <f t="shared" si="7"/>
        <v>412831.26799269434</v>
      </c>
      <c r="L79" s="23">
        <f t="shared" si="8"/>
        <v>414447.54</v>
      </c>
      <c r="M79" s="23">
        <f t="shared" si="9"/>
        <v>415516.43799269426</v>
      </c>
      <c r="N79" s="23">
        <f t="shared" si="10"/>
        <v>411071.93</v>
      </c>
      <c r="O79" s="23">
        <f t="shared" si="11"/>
        <v>415124.10499999998</v>
      </c>
    </row>
    <row r="80" spans="1:15" x14ac:dyDescent="0.2">
      <c r="A80" s="1">
        <v>357283</v>
      </c>
      <c r="B80" s="1">
        <v>3</v>
      </c>
      <c r="C80" s="1">
        <v>2</v>
      </c>
      <c r="D80" s="1">
        <v>3550</v>
      </c>
      <c r="E80" s="1">
        <v>1</v>
      </c>
      <c r="F80" s="1">
        <v>3</v>
      </c>
      <c r="G80" s="2">
        <v>33</v>
      </c>
      <c r="H80" s="1">
        <v>23480.510710344101</v>
      </c>
      <c r="I80" s="1">
        <v>14</v>
      </c>
      <c r="J80" s="23">
        <f t="shared" si="6"/>
        <v>412764.34003386175</v>
      </c>
      <c r="K80" s="23">
        <f t="shared" si="7"/>
        <v>413041.8202480686</v>
      </c>
      <c r="L80" s="23">
        <f t="shared" si="8"/>
        <v>408791.13</v>
      </c>
      <c r="M80" s="23">
        <f t="shared" si="9"/>
        <v>410478.1902480686</v>
      </c>
      <c r="N80" s="23">
        <f t="shared" si="10"/>
        <v>406491.42999999993</v>
      </c>
      <c r="O80" s="23">
        <f t="shared" si="11"/>
        <v>405502.71499999997</v>
      </c>
    </row>
    <row r="81" spans="1:15" x14ac:dyDescent="0.2">
      <c r="A81" s="1">
        <v>414120</v>
      </c>
      <c r="B81" s="1">
        <v>3</v>
      </c>
      <c r="C81" s="1">
        <v>3</v>
      </c>
      <c r="D81" s="1">
        <v>4075</v>
      </c>
      <c r="E81" s="1">
        <v>1</v>
      </c>
      <c r="F81" s="1">
        <v>3</v>
      </c>
      <c r="G81" s="2">
        <v>26</v>
      </c>
      <c r="H81" s="1">
        <v>12576.3618479714</v>
      </c>
      <c r="I81" s="1">
        <v>5</v>
      </c>
      <c r="J81" s="23">
        <f t="shared" si="6"/>
        <v>410353.64006854658</v>
      </c>
      <c r="K81" s="23">
        <f t="shared" si="7"/>
        <v>416036.13730550598</v>
      </c>
      <c r="L81" s="23">
        <f t="shared" si="8"/>
        <v>422371.46</v>
      </c>
      <c r="M81" s="23">
        <f t="shared" si="9"/>
        <v>413851.17730550602</v>
      </c>
      <c r="N81" s="23">
        <f t="shared" si="10"/>
        <v>416300.98</v>
      </c>
      <c r="O81" s="23">
        <f t="shared" si="11"/>
        <v>419322.58</v>
      </c>
    </row>
    <row r="82" spans="1:15" x14ac:dyDescent="0.2">
      <c r="A82" s="1">
        <v>416034</v>
      </c>
      <c r="B82" s="1">
        <v>3</v>
      </c>
      <c r="C82" s="1">
        <v>2</v>
      </c>
      <c r="D82" s="1">
        <v>3589</v>
      </c>
      <c r="E82" s="1">
        <v>1</v>
      </c>
      <c r="F82" s="1">
        <v>3</v>
      </c>
      <c r="G82" s="2">
        <v>25</v>
      </c>
      <c r="H82" s="1">
        <v>28589.8775510015</v>
      </c>
      <c r="I82" s="1">
        <v>11</v>
      </c>
      <c r="J82" s="23">
        <f t="shared" si="6"/>
        <v>415367.37244897068</v>
      </c>
      <c r="K82" s="23">
        <f t="shared" si="7"/>
        <v>415761.0799999907</v>
      </c>
      <c r="L82" s="23">
        <f t="shared" si="8"/>
        <v>413123.10000000003</v>
      </c>
      <c r="M82" s="23">
        <f t="shared" si="9"/>
        <v>413188.47999999073</v>
      </c>
      <c r="N82" s="23">
        <f t="shared" si="10"/>
        <v>406761.69999999995</v>
      </c>
      <c r="O82" s="23">
        <f t="shared" si="11"/>
        <v>409739.79499999998</v>
      </c>
    </row>
    <row r="83" spans="1:15" x14ac:dyDescent="0.2">
      <c r="A83" s="1">
        <v>470892</v>
      </c>
      <c r="B83" s="1">
        <v>3</v>
      </c>
      <c r="C83" s="1">
        <v>2</v>
      </c>
      <c r="D83" s="1">
        <v>3059</v>
      </c>
      <c r="E83" s="1">
        <v>0</v>
      </c>
      <c r="F83" s="1">
        <v>3</v>
      </c>
      <c r="G83" s="2">
        <v>18</v>
      </c>
      <c r="H83" s="1">
        <v>26617.466596005299</v>
      </c>
      <c r="I83" s="1">
        <v>20</v>
      </c>
      <c r="J83" s="23">
        <f t="shared" si="6"/>
        <v>411700.23930012254</v>
      </c>
      <c r="K83" s="23">
        <f t="shared" si="7"/>
        <v>411863.69863204262</v>
      </c>
      <c r="L83" s="23">
        <f t="shared" si="8"/>
        <v>413376.51</v>
      </c>
      <c r="M83" s="23">
        <f t="shared" si="9"/>
        <v>414839.0486320426</v>
      </c>
      <c r="N83" s="23">
        <f t="shared" si="10"/>
        <v>408265.92999999993</v>
      </c>
      <c r="O83" s="23">
        <f t="shared" si="11"/>
        <v>414361.67</v>
      </c>
    </row>
    <row r="84" spans="1:15" x14ac:dyDescent="0.2">
      <c r="A84" s="1">
        <v>417992</v>
      </c>
      <c r="B84" s="1">
        <v>3</v>
      </c>
      <c r="C84" s="1">
        <v>2</v>
      </c>
      <c r="D84" s="1">
        <v>3016</v>
      </c>
      <c r="E84" s="1">
        <v>0</v>
      </c>
      <c r="F84" s="1">
        <v>3</v>
      </c>
      <c r="G84" s="2">
        <v>15</v>
      </c>
      <c r="H84" s="1">
        <v>8990.2238520787105</v>
      </c>
      <c r="I84" s="1">
        <v>17</v>
      </c>
      <c r="J84" s="23">
        <f t="shared" si="6"/>
        <v>403193.12521047698</v>
      </c>
      <c r="K84" s="23">
        <f t="shared" si="7"/>
        <v>402988.55968751857</v>
      </c>
      <c r="L84" s="23">
        <f t="shared" si="8"/>
        <v>414639.69</v>
      </c>
      <c r="M84" s="23">
        <f t="shared" si="9"/>
        <v>405973.79968751856</v>
      </c>
      <c r="N84" s="23">
        <f t="shared" si="10"/>
        <v>407967.93999999994</v>
      </c>
      <c r="O84" s="23">
        <f t="shared" si="11"/>
        <v>415600.21500000003</v>
      </c>
    </row>
    <row r="85" spans="1:15" x14ac:dyDescent="0.2">
      <c r="A85" s="1">
        <v>444660</v>
      </c>
      <c r="B85" s="1">
        <v>4</v>
      </c>
      <c r="C85" s="1">
        <v>2</v>
      </c>
      <c r="D85" s="1">
        <v>3950</v>
      </c>
      <c r="E85" s="1">
        <v>0</v>
      </c>
      <c r="F85" s="1">
        <v>2</v>
      </c>
      <c r="G85" s="2">
        <v>31</v>
      </c>
      <c r="H85" s="1">
        <v>10648.600400752601</v>
      </c>
      <c r="I85" s="1">
        <v>7</v>
      </c>
      <c r="J85" s="23">
        <f t="shared" si="6"/>
        <v>408801.34218835371</v>
      </c>
      <c r="K85" s="23">
        <f t="shared" si="7"/>
        <v>406094.17419636884</v>
      </c>
      <c r="L85" s="23">
        <f t="shared" si="8"/>
        <v>409984.05</v>
      </c>
      <c r="M85" s="23">
        <f t="shared" si="9"/>
        <v>408755.65419636876</v>
      </c>
      <c r="N85" s="23">
        <f t="shared" si="10"/>
        <v>413885.66</v>
      </c>
      <c r="O85" s="23">
        <f t="shared" si="11"/>
        <v>413383.75500000006</v>
      </c>
    </row>
    <row r="86" spans="1:15" x14ac:dyDescent="0.2">
      <c r="A86" s="1">
        <v>393902</v>
      </c>
      <c r="B86" s="1">
        <v>5</v>
      </c>
      <c r="C86" s="1">
        <v>3</v>
      </c>
      <c r="D86" s="1">
        <v>4050</v>
      </c>
      <c r="E86" s="1">
        <v>1</v>
      </c>
      <c r="F86" s="1">
        <v>3</v>
      </c>
      <c r="G86" s="2">
        <v>11</v>
      </c>
      <c r="H86" s="1">
        <v>29576.383737160599</v>
      </c>
      <c r="I86" s="1">
        <v>20</v>
      </c>
      <c r="J86" s="23">
        <f t="shared" si="6"/>
        <v>418214.40035646548</v>
      </c>
      <c r="K86" s="23">
        <f t="shared" si="7"/>
        <v>418483.8780312087</v>
      </c>
      <c r="L86" s="23">
        <f t="shared" si="8"/>
        <v>425204.78</v>
      </c>
      <c r="M86" s="23">
        <f t="shared" si="9"/>
        <v>416086.78803120868</v>
      </c>
      <c r="N86" s="23">
        <f t="shared" si="10"/>
        <v>410818.05</v>
      </c>
      <c r="O86" s="23">
        <f t="shared" si="11"/>
        <v>421613.26500000001</v>
      </c>
    </row>
    <row r="87" spans="1:15" x14ac:dyDescent="0.2">
      <c r="A87" s="1">
        <v>381656</v>
      </c>
      <c r="B87" s="1">
        <v>4</v>
      </c>
      <c r="C87" s="1">
        <v>2</v>
      </c>
      <c r="D87" s="1">
        <v>4202</v>
      </c>
      <c r="E87" s="1">
        <v>0</v>
      </c>
      <c r="F87" s="1">
        <v>3</v>
      </c>
      <c r="G87" s="2">
        <v>48</v>
      </c>
      <c r="H87" s="1">
        <v>24107.5874553785</v>
      </c>
      <c r="I87" s="1">
        <v>8</v>
      </c>
      <c r="J87" s="23">
        <f t="shared" si="6"/>
        <v>416429.90610402793</v>
      </c>
      <c r="K87" s="23">
        <f t="shared" si="7"/>
        <v>414082.63785313553</v>
      </c>
      <c r="L87" s="23">
        <f t="shared" si="8"/>
        <v>402878.27999999997</v>
      </c>
      <c r="M87" s="23">
        <f t="shared" si="9"/>
        <v>416686.15785313543</v>
      </c>
      <c r="N87" s="23">
        <f t="shared" si="10"/>
        <v>413532.07999999996</v>
      </c>
      <c r="O87" s="23">
        <f t="shared" si="11"/>
        <v>403782.63999999996</v>
      </c>
    </row>
    <row r="88" spans="1:15" x14ac:dyDescent="0.2">
      <c r="A88" s="1">
        <v>456351</v>
      </c>
      <c r="B88" s="1">
        <v>4</v>
      </c>
      <c r="C88" s="1">
        <v>2</v>
      </c>
      <c r="D88" s="1">
        <v>3382</v>
      </c>
      <c r="E88" s="1">
        <v>0</v>
      </c>
      <c r="F88" s="1">
        <v>3</v>
      </c>
      <c r="G88" s="2">
        <v>37</v>
      </c>
      <c r="H88" s="1">
        <v>19734.277739655099</v>
      </c>
      <c r="I88" s="1">
        <v>11</v>
      </c>
      <c r="J88" s="23">
        <f t="shared" si="6"/>
        <v>410135.0505376379</v>
      </c>
      <c r="K88" s="23">
        <f t="shared" si="7"/>
        <v>407405.11609243107</v>
      </c>
      <c r="L88" s="23">
        <f t="shared" si="8"/>
        <v>403357.11000000004</v>
      </c>
      <c r="M88" s="23">
        <f t="shared" si="9"/>
        <v>410197.23609243095</v>
      </c>
      <c r="N88" s="23">
        <f t="shared" si="10"/>
        <v>407849.48</v>
      </c>
      <c r="O88" s="23">
        <f t="shared" si="11"/>
        <v>404296.98499999999</v>
      </c>
    </row>
    <row r="89" spans="1:15" x14ac:dyDescent="0.2">
      <c r="A89" s="1">
        <v>365948</v>
      </c>
      <c r="B89" s="1">
        <v>4</v>
      </c>
      <c r="C89" s="1">
        <v>2</v>
      </c>
      <c r="D89" s="1">
        <v>4386</v>
      </c>
      <c r="E89" s="1">
        <v>0</v>
      </c>
      <c r="F89" s="1">
        <v>2</v>
      </c>
      <c r="G89" s="2">
        <v>40</v>
      </c>
      <c r="H89" s="1">
        <v>22279.137559872099</v>
      </c>
      <c r="I89" s="1">
        <v>18</v>
      </c>
      <c r="J89" s="23">
        <f t="shared" si="6"/>
        <v>416521.81465313991</v>
      </c>
      <c r="K89" s="23">
        <f t="shared" si="7"/>
        <v>414204.21740433737</v>
      </c>
      <c r="L89" s="23">
        <f t="shared" si="8"/>
        <v>408119.39999999997</v>
      </c>
      <c r="M89" s="23">
        <f t="shared" si="9"/>
        <v>416765.41740433726</v>
      </c>
      <c r="N89" s="23">
        <f t="shared" si="10"/>
        <v>416907.13999999996</v>
      </c>
      <c r="O89" s="23">
        <f t="shared" si="11"/>
        <v>411534.68000000005</v>
      </c>
    </row>
    <row r="90" spans="1:15" x14ac:dyDescent="0.2">
      <c r="A90" s="1">
        <v>465241</v>
      </c>
      <c r="B90" s="1">
        <v>4</v>
      </c>
      <c r="C90" s="1">
        <v>2</v>
      </c>
      <c r="D90" s="1">
        <v>4117</v>
      </c>
      <c r="E90" s="1">
        <v>0</v>
      </c>
      <c r="F90" s="1">
        <v>3</v>
      </c>
      <c r="G90" s="2">
        <v>26</v>
      </c>
      <c r="H90" s="1">
        <v>10631.1856784108</v>
      </c>
      <c r="I90" s="1">
        <v>12</v>
      </c>
      <c r="J90" s="23">
        <f t="shared" si="6"/>
        <v>409656.54726885312</v>
      </c>
      <c r="K90" s="23">
        <f t="shared" si="7"/>
        <v>407009.15098242136</v>
      </c>
      <c r="L90" s="23">
        <f t="shared" si="8"/>
        <v>413585.79</v>
      </c>
      <c r="M90" s="23">
        <f t="shared" si="9"/>
        <v>409632.22098242125</v>
      </c>
      <c r="N90" s="23">
        <f t="shared" si="10"/>
        <v>412943.02999999997</v>
      </c>
      <c r="O90" s="23">
        <f t="shared" si="11"/>
        <v>414265.73</v>
      </c>
    </row>
    <row r="91" spans="1:15" x14ac:dyDescent="0.2">
      <c r="A91" s="1">
        <v>433714</v>
      </c>
      <c r="B91" s="1">
        <v>4</v>
      </c>
      <c r="C91" s="1">
        <v>2</v>
      </c>
      <c r="D91" s="1">
        <v>3552</v>
      </c>
      <c r="E91" s="1">
        <v>1</v>
      </c>
      <c r="F91" s="1">
        <v>3</v>
      </c>
      <c r="G91" s="2">
        <v>32</v>
      </c>
      <c r="H91" s="1">
        <v>12019.452973056101</v>
      </c>
      <c r="I91" s="1">
        <v>18</v>
      </c>
      <c r="J91" s="23">
        <f t="shared" si="6"/>
        <v>407387.98289733642</v>
      </c>
      <c r="K91" s="23">
        <f t="shared" si="7"/>
        <v>404564.95195679751</v>
      </c>
      <c r="L91" s="23">
        <f t="shared" si="8"/>
        <v>406977.66</v>
      </c>
      <c r="M91" s="23">
        <f t="shared" si="9"/>
        <v>401891.92195679742</v>
      </c>
      <c r="N91" s="23">
        <f t="shared" si="10"/>
        <v>403850.44999999995</v>
      </c>
      <c r="O91" s="23">
        <f t="shared" si="11"/>
        <v>403486.24999999994</v>
      </c>
    </row>
    <row r="92" spans="1:15" x14ac:dyDescent="0.2">
      <c r="A92" s="1">
        <v>362050</v>
      </c>
      <c r="B92" s="1">
        <v>5</v>
      </c>
      <c r="C92" s="1">
        <v>3</v>
      </c>
      <c r="D92" s="1">
        <v>3038</v>
      </c>
      <c r="E92" s="1">
        <v>1</v>
      </c>
      <c r="F92" s="1">
        <v>2</v>
      </c>
      <c r="G92" s="2">
        <v>46</v>
      </c>
      <c r="H92" s="1">
        <v>25085.139709383999</v>
      </c>
      <c r="I92" s="1">
        <v>11</v>
      </c>
      <c r="J92" s="23">
        <f t="shared" si="6"/>
        <v>410871.4756634105</v>
      </c>
      <c r="K92" s="23">
        <f t="shared" si="7"/>
        <v>410686.80845759821</v>
      </c>
      <c r="L92" s="23">
        <f t="shared" si="8"/>
        <v>400976.99</v>
      </c>
      <c r="M92" s="23">
        <f t="shared" si="9"/>
        <v>408522.47845759819</v>
      </c>
      <c r="N92" s="23">
        <f t="shared" si="10"/>
        <v>405904.83</v>
      </c>
      <c r="O92" s="23">
        <f t="shared" si="11"/>
        <v>400593.84</v>
      </c>
    </row>
    <row r="93" spans="1:15" x14ac:dyDescent="0.2">
      <c r="A93" s="1">
        <v>372481</v>
      </c>
      <c r="B93" s="1">
        <v>4</v>
      </c>
      <c r="C93" s="1">
        <v>2</v>
      </c>
      <c r="D93" s="1">
        <v>3318</v>
      </c>
      <c r="E93" s="1">
        <v>1</v>
      </c>
      <c r="F93" s="1">
        <v>3</v>
      </c>
      <c r="G93" s="2">
        <v>25</v>
      </c>
      <c r="H93" s="1">
        <v>13702.2298109228</v>
      </c>
      <c r="I93" s="1">
        <v>16</v>
      </c>
      <c r="J93" s="23">
        <f t="shared" si="6"/>
        <v>406969.10801113374</v>
      </c>
      <c r="K93" s="23">
        <f t="shared" si="7"/>
        <v>404095.49260735221</v>
      </c>
      <c r="L93" s="23">
        <f t="shared" si="8"/>
        <v>409086.99</v>
      </c>
      <c r="M93" s="23">
        <f t="shared" si="9"/>
        <v>401476.28260735219</v>
      </c>
      <c r="N93" s="23">
        <f t="shared" si="10"/>
        <v>402228.82999999996</v>
      </c>
      <c r="O93" s="23">
        <f t="shared" si="11"/>
        <v>405563.495</v>
      </c>
    </row>
    <row r="94" spans="1:15" x14ac:dyDescent="0.2">
      <c r="A94" s="1">
        <v>446311</v>
      </c>
      <c r="B94" s="1">
        <v>4</v>
      </c>
      <c r="C94" s="1">
        <v>3</v>
      </c>
      <c r="D94" s="1">
        <v>2771</v>
      </c>
      <c r="E94" s="1">
        <v>1</v>
      </c>
      <c r="F94" s="1">
        <v>2</v>
      </c>
      <c r="G94" s="2">
        <v>30</v>
      </c>
      <c r="H94" s="1">
        <v>25378.376798274101</v>
      </c>
      <c r="I94" s="1">
        <v>11</v>
      </c>
      <c r="J94" s="23">
        <f t="shared" si="6"/>
        <v>409628.90709518886</v>
      </c>
      <c r="K94" s="23">
        <f t="shared" si="7"/>
        <v>412225.99463115435</v>
      </c>
      <c r="L94" s="23">
        <f t="shared" si="8"/>
        <v>409814.72</v>
      </c>
      <c r="M94" s="23">
        <f t="shared" si="9"/>
        <v>410232.01463115431</v>
      </c>
      <c r="N94" s="23">
        <f t="shared" si="10"/>
        <v>406709.36</v>
      </c>
      <c r="O94" s="23">
        <f t="shared" si="11"/>
        <v>409499.02000000008</v>
      </c>
    </row>
    <row r="95" spans="1:15" x14ac:dyDescent="0.2">
      <c r="A95" s="1">
        <v>401155</v>
      </c>
      <c r="B95" s="1">
        <v>4</v>
      </c>
      <c r="C95" s="1">
        <v>3</v>
      </c>
      <c r="D95" s="1">
        <v>3983</v>
      </c>
      <c r="E95" s="1">
        <v>0</v>
      </c>
      <c r="F95" s="1">
        <v>2</v>
      </c>
      <c r="G95" s="2">
        <v>38</v>
      </c>
      <c r="H95" s="1">
        <v>18268.4210774274</v>
      </c>
      <c r="I95" s="1">
        <v>18</v>
      </c>
      <c r="J95" s="23">
        <f t="shared" si="6"/>
        <v>412553.26790639089</v>
      </c>
      <c r="K95" s="23">
        <f t="shared" si="7"/>
        <v>415444.47632793942</v>
      </c>
      <c r="L95" s="23">
        <f t="shared" si="8"/>
        <v>413326.51999999996</v>
      </c>
      <c r="M95" s="23">
        <f t="shared" si="9"/>
        <v>418597.78632793942</v>
      </c>
      <c r="N95" s="23">
        <f t="shared" si="10"/>
        <v>420285.65</v>
      </c>
      <c r="O95" s="23">
        <f t="shared" si="11"/>
        <v>417212.33000000007</v>
      </c>
    </row>
    <row r="96" spans="1:15" x14ac:dyDescent="0.2">
      <c r="A96" s="1">
        <v>395510</v>
      </c>
      <c r="B96" s="1">
        <v>5</v>
      </c>
      <c r="C96" s="1">
        <v>3</v>
      </c>
      <c r="D96" s="1">
        <v>3265</v>
      </c>
      <c r="E96" s="1">
        <v>0</v>
      </c>
      <c r="F96" s="1">
        <v>2</v>
      </c>
      <c r="G96" s="2">
        <v>23</v>
      </c>
      <c r="H96" s="1">
        <v>23528.6107512405</v>
      </c>
      <c r="I96" s="1">
        <v>13</v>
      </c>
      <c r="J96" s="23">
        <f t="shared" si="6"/>
        <v>411313.49705308303</v>
      </c>
      <c r="K96" s="23">
        <f t="shared" si="7"/>
        <v>411179.41926810786</v>
      </c>
      <c r="L96" s="23">
        <f t="shared" si="8"/>
        <v>414151.67</v>
      </c>
      <c r="M96" s="23">
        <f t="shared" si="9"/>
        <v>414388.92926810781</v>
      </c>
      <c r="N96" s="23">
        <f t="shared" si="10"/>
        <v>412655.07</v>
      </c>
      <c r="O96" s="23">
        <f t="shared" si="11"/>
        <v>417818.19500000007</v>
      </c>
    </row>
    <row r="97" spans="1:15" x14ac:dyDescent="0.2">
      <c r="A97" s="1">
        <v>370965</v>
      </c>
      <c r="B97" s="1">
        <v>4</v>
      </c>
      <c r="C97" s="1">
        <v>2</v>
      </c>
      <c r="D97" s="1">
        <v>3190</v>
      </c>
      <c r="E97" s="1">
        <v>0</v>
      </c>
      <c r="F97" s="1">
        <v>2</v>
      </c>
      <c r="G97" s="2">
        <v>27</v>
      </c>
      <c r="H97" s="1">
        <v>12732.648683375999</v>
      </c>
      <c r="I97" s="1">
        <v>6</v>
      </c>
      <c r="J97" s="23">
        <f t="shared" si="6"/>
        <v>405851.64488118672</v>
      </c>
      <c r="K97" s="23">
        <f t="shared" si="7"/>
        <v>402912.55785485427</v>
      </c>
      <c r="L97" s="23">
        <f t="shared" si="8"/>
        <v>407262.57</v>
      </c>
      <c r="M97" s="23">
        <f t="shared" si="9"/>
        <v>405748.83785485418</v>
      </c>
      <c r="N97" s="23">
        <f t="shared" si="10"/>
        <v>408618.86</v>
      </c>
      <c r="O97" s="23">
        <f t="shared" si="11"/>
        <v>410762.93500000006</v>
      </c>
    </row>
    <row r="98" spans="1:15" x14ac:dyDescent="0.2">
      <c r="A98" s="1">
        <v>373189</v>
      </c>
      <c r="B98" s="1">
        <v>3</v>
      </c>
      <c r="C98" s="1">
        <v>3</v>
      </c>
      <c r="D98" s="1">
        <v>2868</v>
      </c>
      <c r="E98" s="1">
        <v>1</v>
      </c>
      <c r="F98" s="1">
        <v>2</v>
      </c>
      <c r="G98" s="2">
        <v>45</v>
      </c>
      <c r="H98" s="1">
        <v>8169.2193127678302</v>
      </c>
      <c r="I98" s="1">
        <v>7</v>
      </c>
      <c r="J98" s="23">
        <f t="shared" si="6"/>
        <v>402042.09307700087</v>
      </c>
      <c r="K98" s="23">
        <f t="shared" si="7"/>
        <v>407201.92746325617</v>
      </c>
      <c r="L98" s="23">
        <f t="shared" si="8"/>
        <v>405095.9</v>
      </c>
      <c r="M98" s="23">
        <f t="shared" si="9"/>
        <v>405294.57746325625</v>
      </c>
      <c r="N98" s="23">
        <f t="shared" si="10"/>
        <v>410036.41</v>
      </c>
      <c r="O98" s="23">
        <f t="shared" si="11"/>
        <v>405117.47500000003</v>
      </c>
    </row>
    <row r="99" spans="1:15" x14ac:dyDescent="0.2">
      <c r="A99" s="1">
        <v>417494</v>
      </c>
      <c r="B99" s="1">
        <v>3</v>
      </c>
      <c r="C99" s="1">
        <v>3</v>
      </c>
      <c r="D99" s="1">
        <v>3131</v>
      </c>
      <c r="E99" s="1">
        <v>0</v>
      </c>
      <c r="F99" s="1">
        <v>2</v>
      </c>
      <c r="G99" s="2">
        <v>38</v>
      </c>
      <c r="H99" s="1">
        <v>21918.451732809201</v>
      </c>
      <c r="I99" s="1">
        <v>14</v>
      </c>
      <c r="J99" s="23">
        <f t="shared" si="6"/>
        <v>409863.94231442036</v>
      </c>
      <c r="K99" s="23">
        <f t="shared" si="7"/>
        <v>415393.44134907646</v>
      </c>
      <c r="L99" s="23">
        <f t="shared" si="8"/>
        <v>410321.42</v>
      </c>
      <c r="M99" s="23">
        <f t="shared" si="9"/>
        <v>418851.65134907648</v>
      </c>
      <c r="N99" s="23">
        <f t="shared" si="10"/>
        <v>417036.13</v>
      </c>
      <c r="O99" s="23">
        <f t="shared" si="11"/>
        <v>414560.79000000004</v>
      </c>
    </row>
    <row r="100" spans="1:15" x14ac:dyDescent="0.2">
      <c r="A100" s="1">
        <v>355344</v>
      </c>
      <c r="B100" s="1">
        <v>4</v>
      </c>
      <c r="C100" s="1">
        <v>3</v>
      </c>
      <c r="D100" s="1">
        <v>3118</v>
      </c>
      <c r="E100" s="1">
        <v>1</v>
      </c>
      <c r="F100" s="1">
        <v>2</v>
      </c>
      <c r="G100" s="2">
        <v>19</v>
      </c>
      <c r="H100" s="1">
        <v>8202.43422030275</v>
      </c>
      <c r="I100" s="1">
        <v>19</v>
      </c>
      <c r="J100" s="23">
        <f t="shared" si="6"/>
        <v>403350.20408354228</v>
      </c>
      <c r="K100" s="23">
        <f t="shared" si="7"/>
        <v>405728.69276794832</v>
      </c>
      <c r="L100" s="23">
        <f t="shared" si="8"/>
        <v>417610.64</v>
      </c>
      <c r="M100" s="23">
        <f t="shared" si="9"/>
        <v>403654.90276794834</v>
      </c>
      <c r="N100" s="23">
        <f t="shared" si="10"/>
        <v>409114.07</v>
      </c>
      <c r="O100" s="23">
        <f t="shared" si="11"/>
        <v>417108.72500000003</v>
      </c>
    </row>
    <row r="101" spans="1:15" x14ac:dyDescent="0.2">
      <c r="A101" s="1">
        <v>379654</v>
      </c>
      <c r="B101" s="1">
        <v>3</v>
      </c>
      <c r="C101" s="1">
        <v>2</v>
      </c>
      <c r="D101" s="1">
        <v>3875</v>
      </c>
      <c r="E101" s="1">
        <v>1</v>
      </c>
      <c r="F101" s="1">
        <v>3</v>
      </c>
      <c r="G101" s="2">
        <v>18</v>
      </c>
      <c r="H101" s="1">
        <v>22011.706261749099</v>
      </c>
      <c r="I101" s="1">
        <v>17</v>
      </c>
      <c r="J101" s="23">
        <f t="shared" si="6"/>
        <v>413754.25194302207</v>
      </c>
      <c r="K101" s="23">
        <f t="shared" si="7"/>
        <v>414119.35606825707</v>
      </c>
      <c r="L101" s="23">
        <f t="shared" si="8"/>
        <v>418492.83</v>
      </c>
      <c r="M101" s="23">
        <f t="shared" si="9"/>
        <v>411480.97606825706</v>
      </c>
      <c r="N101" s="23">
        <f t="shared" si="10"/>
        <v>408743.67999999993</v>
      </c>
      <c r="O101" s="23">
        <f t="shared" si="11"/>
        <v>414978.64</v>
      </c>
    </row>
    <row r="102" spans="1:15" x14ac:dyDescent="0.2">
      <c r="A102" s="1">
        <v>353383</v>
      </c>
      <c r="B102" s="1">
        <v>3</v>
      </c>
      <c r="C102" s="1">
        <v>3</v>
      </c>
      <c r="D102" s="1">
        <v>3744</v>
      </c>
      <c r="E102" s="1">
        <v>0</v>
      </c>
      <c r="F102" s="1">
        <v>2</v>
      </c>
      <c r="G102" s="2">
        <v>19</v>
      </c>
      <c r="H102" s="1">
        <v>26809.9136469408</v>
      </c>
      <c r="I102" s="1">
        <v>16</v>
      </c>
      <c r="J102" s="23">
        <f t="shared" si="6"/>
        <v>415332.13941406214</v>
      </c>
      <c r="K102" s="23">
        <f t="shared" si="7"/>
        <v>421180.14768700098</v>
      </c>
      <c r="L102" s="23">
        <f t="shared" si="8"/>
        <v>423872.60000000003</v>
      </c>
      <c r="M102" s="23">
        <f t="shared" si="9"/>
        <v>424497.36768700101</v>
      </c>
      <c r="N102" s="23">
        <f t="shared" si="10"/>
        <v>421284.22</v>
      </c>
      <c r="O102" s="23">
        <f t="shared" si="11"/>
        <v>427787.73500000004</v>
      </c>
    </row>
    <row r="103" spans="1:15" x14ac:dyDescent="0.2">
      <c r="A103" s="1">
        <v>417495</v>
      </c>
      <c r="B103" s="1">
        <v>4</v>
      </c>
      <c r="C103" s="1">
        <v>3</v>
      </c>
      <c r="D103" s="1">
        <v>3489</v>
      </c>
      <c r="E103" s="1">
        <v>0</v>
      </c>
      <c r="F103" s="1">
        <v>2</v>
      </c>
      <c r="G103" s="2">
        <v>37</v>
      </c>
      <c r="H103" s="1">
        <v>16915.1442899863</v>
      </c>
      <c r="I103" s="1">
        <v>7</v>
      </c>
      <c r="J103" s="23">
        <f t="shared" si="6"/>
        <v>409363.24781629356</v>
      </c>
      <c r="K103" s="23">
        <f t="shared" si="7"/>
        <v>412049.55070209329</v>
      </c>
      <c r="L103" s="23">
        <f t="shared" si="8"/>
        <v>410740.07000000007</v>
      </c>
      <c r="M103" s="23">
        <f t="shared" si="9"/>
        <v>415316.48070209328</v>
      </c>
      <c r="N103" s="23">
        <f t="shared" si="10"/>
        <v>416862.23000000004</v>
      </c>
      <c r="O103" s="23">
        <f t="shared" si="11"/>
        <v>414708.80500000005</v>
      </c>
    </row>
    <row r="104" spans="1:15" x14ac:dyDescent="0.2">
      <c r="A104" s="1">
        <v>429166</v>
      </c>
      <c r="B104" s="1">
        <v>3</v>
      </c>
      <c r="C104" s="1">
        <v>3</v>
      </c>
      <c r="D104" s="1">
        <v>3428</v>
      </c>
      <c r="E104" s="1">
        <v>0</v>
      </c>
      <c r="F104" s="1">
        <v>3</v>
      </c>
      <c r="G104" s="2">
        <v>18</v>
      </c>
      <c r="H104" s="1">
        <v>15176.823268517201</v>
      </c>
      <c r="I104" s="1">
        <v>20</v>
      </c>
      <c r="J104" s="23">
        <f t="shared" si="6"/>
        <v>408230.86693620309</v>
      </c>
      <c r="K104" s="23">
        <f t="shared" si="7"/>
        <v>413732.45340157341</v>
      </c>
      <c r="L104" s="23">
        <f t="shared" si="8"/>
        <v>422402.21</v>
      </c>
      <c r="M104" s="23">
        <f t="shared" si="9"/>
        <v>417122.35340157343</v>
      </c>
      <c r="N104" s="23">
        <f t="shared" si="10"/>
        <v>416994.39999999997</v>
      </c>
      <c r="O104" s="23">
        <f t="shared" si="11"/>
        <v>423733.09</v>
      </c>
    </row>
    <row r="105" spans="1:15" x14ac:dyDescent="0.2">
      <c r="A105" s="1">
        <v>391227</v>
      </c>
      <c r="B105" s="1">
        <v>5</v>
      </c>
      <c r="C105" s="1">
        <v>2</v>
      </c>
      <c r="D105" s="1">
        <v>4279</v>
      </c>
      <c r="E105" s="1">
        <v>1</v>
      </c>
      <c r="F105" s="1">
        <v>3</v>
      </c>
      <c r="G105" s="2">
        <v>20</v>
      </c>
      <c r="H105" s="1">
        <v>20390.114929791001</v>
      </c>
      <c r="I105" s="1">
        <v>10</v>
      </c>
      <c r="J105" s="23">
        <f t="shared" si="6"/>
        <v>415080.78401700174</v>
      </c>
      <c r="K105" s="23">
        <f t="shared" si="7"/>
        <v>409814.87631559762</v>
      </c>
      <c r="L105" s="23">
        <f t="shared" si="8"/>
        <v>415330.17000000004</v>
      </c>
      <c r="M105" s="23">
        <f t="shared" si="9"/>
        <v>406865.69631559757</v>
      </c>
      <c r="N105" s="23">
        <f t="shared" si="10"/>
        <v>406233.71999999991</v>
      </c>
      <c r="O105" s="23">
        <f t="shared" si="11"/>
        <v>411377.73</v>
      </c>
    </row>
    <row r="106" spans="1:15" x14ac:dyDescent="0.2">
      <c r="A106" s="1">
        <v>419638</v>
      </c>
      <c r="B106" s="1">
        <v>4</v>
      </c>
      <c r="C106" s="1">
        <v>2</v>
      </c>
      <c r="D106" s="1">
        <v>2977</v>
      </c>
      <c r="E106" s="1">
        <v>0</v>
      </c>
      <c r="F106" s="1">
        <v>3</v>
      </c>
      <c r="G106" s="2">
        <v>31</v>
      </c>
      <c r="H106" s="1">
        <v>16911.2515552654</v>
      </c>
      <c r="I106" s="1">
        <v>11</v>
      </c>
      <c r="J106" s="23">
        <f t="shared" si="6"/>
        <v>406714.37823097478</v>
      </c>
      <c r="K106" s="23">
        <f t="shared" si="7"/>
        <v>403782.18326208007</v>
      </c>
      <c r="L106" s="23">
        <f t="shared" si="8"/>
        <v>403883.33999999997</v>
      </c>
      <c r="M106" s="23">
        <f t="shared" si="9"/>
        <v>406667.45326207997</v>
      </c>
      <c r="N106" s="23">
        <f t="shared" si="10"/>
        <v>405042.82999999996</v>
      </c>
      <c r="O106" s="23">
        <f t="shared" si="11"/>
        <v>404834.55499999999</v>
      </c>
    </row>
    <row r="107" spans="1:15" x14ac:dyDescent="0.2">
      <c r="A107" s="1">
        <v>431309</v>
      </c>
      <c r="B107" s="1">
        <v>5</v>
      </c>
      <c r="C107" s="1">
        <v>2</v>
      </c>
      <c r="D107" s="1">
        <v>4496</v>
      </c>
      <c r="E107" s="1">
        <v>1</v>
      </c>
      <c r="F107" s="1">
        <v>3</v>
      </c>
      <c r="G107" s="2">
        <v>35</v>
      </c>
      <c r="H107" s="1">
        <v>18786.0162256039</v>
      </c>
      <c r="I107" s="1">
        <v>13</v>
      </c>
      <c r="J107" s="23">
        <f t="shared" si="6"/>
        <v>415448.74762603384</v>
      </c>
      <c r="K107" s="23">
        <f t="shared" si="7"/>
        <v>410228.87795054592</v>
      </c>
      <c r="L107" s="23">
        <f t="shared" si="8"/>
        <v>409026.81</v>
      </c>
      <c r="M107" s="23">
        <f t="shared" si="9"/>
        <v>407229.78795054584</v>
      </c>
      <c r="N107" s="23">
        <f t="shared" si="10"/>
        <v>407737.52999999991</v>
      </c>
      <c r="O107" s="23">
        <f t="shared" si="11"/>
        <v>405197.16499999998</v>
      </c>
    </row>
    <row r="108" spans="1:15" x14ac:dyDescent="0.2">
      <c r="A108" s="1">
        <v>370744</v>
      </c>
      <c r="B108" s="1">
        <v>3</v>
      </c>
      <c r="C108" s="1">
        <v>3</v>
      </c>
      <c r="D108" s="1">
        <v>3889</v>
      </c>
      <c r="E108" s="1">
        <v>1</v>
      </c>
      <c r="F108" s="1">
        <v>2</v>
      </c>
      <c r="G108" s="2">
        <v>33</v>
      </c>
      <c r="H108" s="1">
        <v>26388.800494965799</v>
      </c>
      <c r="I108" s="1">
        <v>18</v>
      </c>
      <c r="J108" s="23">
        <f t="shared" si="6"/>
        <v>415883.86623263394</v>
      </c>
      <c r="K108" s="23">
        <f t="shared" si="7"/>
        <v>421775.65224253322</v>
      </c>
      <c r="L108" s="23">
        <f t="shared" si="8"/>
        <v>417628.73000000004</v>
      </c>
      <c r="M108" s="23">
        <f t="shared" si="9"/>
        <v>419633.47224253329</v>
      </c>
      <c r="N108" s="23">
        <f t="shared" si="10"/>
        <v>417111.94</v>
      </c>
      <c r="O108" s="23">
        <f t="shared" si="11"/>
        <v>417325.09500000003</v>
      </c>
    </row>
    <row r="109" spans="1:15" x14ac:dyDescent="0.2">
      <c r="A109" s="1">
        <v>400830</v>
      </c>
      <c r="B109" s="1">
        <v>5</v>
      </c>
      <c r="C109" s="1">
        <v>2</v>
      </c>
      <c r="D109" s="1">
        <v>3735</v>
      </c>
      <c r="E109" s="1">
        <v>0</v>
      </c>
      <c r="F109" s="1">
        <v>3</v>
      </c>
      <c r="G109" s="2">
        <v>36</v>
      </c>
      <c r="H109" s="1">
        <v>18062.327882199901</v>
      </c>
      <c r="I109" s="1">
        <v>7</v>
      </c>
      <c r="J109" s="23">
        <f t="shared" si="6"/>
        <v>411174.24410463398</v>
      </c>
      <c r="K109" s="23">
        <f t="shared" si="7"/>
        <v>405665.94066227798</v>
      </c>
      <c r="L109" s="23">
        <f t="shared" si="8"/>
        <v>403744.41000000003</v>
      </c>
      <c r="M109" s="23">
        <f t="shared" si="9"/>
        <v>408267.93066227791</v>
      </c>
      <c r="N109" s="23">
        <f t="shared" si="10"/>
        <v>407640.92999999993</v>
      </c>
      <c r="O109" s="23">
        <f t="shared" si="11"/>
        <v>404414.6</v>
      </c>
    </row>
    <row r="110" spans="1:15" x14ac:dyDescent="0.2">
      <c r="A110" s="1">
        <v>442122</v>
      </c>
      <c r="B110" s="1">
        <v>5</v>
      </c>
      <c r="C110" s="1">
        <v>3</v>
      </c>
      <c r="D110" s="1">
        <v>3497</v>
      </c>
      <c r="E110" s="1">
        <v>1</v>
      </c>
      <c r="F110" s="1">
        <v>2</v>
      </c>
      <c r="G110" s="2">
        <v>38</v>
      </c>
      <c r="H110" s="1">
        <v>21544.078994729</v>
      </c>
      <c r="I110" s="1">
        <v>18</v>
      </c>
      <c r="J110" s="23">
        <f t="shared" si="6"/>
        <v>411580.20712752262</v>
      </c>
      <c r="K110" s="23">
        <f t="shared" si="7"/>
        <v>411489.95870741719</v>
      </c>
      <c r="L110" s="23">
        <f t="shared" si="8"/>
        <v>407942.36</v>
      </c>
      <c r="M110" s="23">
        <f t="shared" si="9"/>
        <v>409220.05870741716</v>
      </c>
      <c r="N110" s="23">
        <f t="shared" si="10"/>
        <v>409085.7</v>
      </c>
      <c r="O110" s="23">
        <f t="shared" si="11"/>
        <v>407384.52000000008</v>
      </c>
    </row>
    <row r="111" spans="1:15" x14ac:dyDescent="0.2">
      <c r="A111" s="1">
        <v>426359</v>
      </c>
      <c r="B111" s="1">
        <v>3</v>
      </c>
      <c r="C111" s="1">
        <v>2</v>
      </c>
      <c r="D111" s="1">
        <v>3425</v>
      </c>
      <c r="E111" s="1">
        <v>1</v>
      </c>
      <c r="F111" s="1">
        <v>3</v>
      </c>
      <c r="G111" s="2">
        <v>14</v>
      </c>
      <c r="H111" s="1">
        <v>12398.407072173701</v>
      </c>
      <c r="I111" s="1">
        <v>16</v>
      </c>
      <c r="J111" s="23">
        <f t="shared" si="6"/>
        <v>406909.50132392166</v>
      </c>
      <c r="K111" s="23">
        <f t="shared" si="7"/>
        <v>406920.3394653651</v>
      </c>
      <c r="L111" s="23">
        <f t="shared" si="8"/>
        <v>417715.05</v>
      </c>
      <c r="M111" s="23">
        <f t="shared" si="9"/>
        <v>404385.4594653651</v>
      </c>
      <c r="N111" s="23">
        <f t="shared" si="10"/>
        <v>405625.17999999993</v>
      </c>
      <c r="O111" s="23">
        <f t="shared" si="11"/>
        <v>414242.62</v>
      </c>
    </row>
    <row r="112" spans="1:15" x14ac:dyDescent="0.2">
      <c r="A112" s="1">
        <v>373200</v>
      </c>
      <c r="B112" s="1">
        <v>4</v>
      </c>
      <c r="C112" s="1">
        <v>2</v>
      </c>
      <c r="D112" s="1">
        <v>3357</v>
      </c>
      <c r="E112" s="1">
        <v>1</v>
      </c>
      <c r="F112" s="1">
        <v>2</v>
      </c>
      <c r="G112" s="2">
        <v>49</v>
      </c>
      <c r="H112" s="1">
        <v>24497.351079937798</v>
      </c>
      <c r="I112" s="1">
        <v>10</v>
      </c>
      <c r="J112" s="23">
        <f t="shared" si="6"/>
        <v>412244.44500757079</v>
      </c>
      <c r="K112" s="23">
        <f t="shared" si="7"/>
        <v>409600.7720291696</v>
      </c>
      <c r="L112" s="23">
        <f t="shared" si="8"/>
        <v>397069.2</v>
      </c>
      <c r="M112" s="23">
        <f t="shared" si="9"/>
        <v>406972.59202916949</v>
      </c>
      <c r="N112" s="23">
        <f t="shared" si="10"/>
        <v>404599.03999999998</v>
      </c>
      <c r="O112" s="23">
        <f t="shared" si="11"/>
        <v>396434.09500000003</v>
      </c>
    </row>
    <row r="113" spans="1:15" x14ac:dyDescent="0.2">
      <c r="A113" s="1">
        <v>455155</v>
      </c>
      <c r="B113" s="1">
        <v>4</v>
      </c>
      <c r="C113" s="1">
        <v>2</v>
      </c>
      <c r="D113" s="1">
        <v>4342</v>
      </c>
      <c r="E113" s="1">
        <v>1</v>
      </c>
      <c r="F113" s="1">
        <v>3</v>
      </c>
      <c r="G113" s="2">
        <v>26</v>
      </c>
      <c r="H113" s="1">
        <v>27165.180949747999</v>
      </c>
      <c r="I113" s="1">
        <v>15</v>
      </c>
      <c r="J113" s="23">
        <f t="shared" si="6"/>
        <v>418590.77504638158</v>
      </c>
      <c r="K113" s="23">
        <f t="shared" si="7"/>
        <v>416355.05866537656</v>
      </c>
      <c r="L113" s="23">
        <f t="shared" si="8"/>
        <v>414996.54</v>
      </c>
      <c r="M113" s="23">
        <f t="shared" si="9"/>
        <v>413500.32866537647</v>
      </c>
      <c r="N113" s="23">
        <f t="shared" si="10"/>
        <v>409325.14999999997</v>
      </c>
      <c r="O113" s="23">
        <f t="shared" si="11"/>
        <v>411289.42</v>
      </c>
    </row>
    <row r="114" spans="1:15" x14ac:dyDescent="0.2">
      <c r="A114" s="1">
        <v>423695</v>
      </c>
      <c r="B114" s="1">
        <v>4</v>
      </c>
      <c r="C114" s="1">
        <v>2</v>
      </c>
      <c r="D114" s="1">
        <v>4096</v>
      </c>
      <c r="E114" s="1">
        <v>1</v>
      </c>
      <c r="F114" s="1">
        <v>2</v>
      </c>
      <c r="G114" s="2">
        <v>32</v>
      </c>
      <c r="H114" s="1">
        <v>18958.603045056199</v>
      </c>
      <c r="I114" s="1">
        <v>13</v>
      </c>
      <c r="J114" s="23">
        <f t="shared" si="6"/>
        <v>413461.8634311764</v>
      </c>
      <c r="K114" s="23">
        <f t="shared" si="7"/>
        <v>410973.45549207757</v>
      </c>
      <c r="L114" s="23">
        <f t="shared" si="8"/>
        <v>410388.54</v>
      </c>
      <c r="M114" s="23">
        <f t="shared" si="9"/>
        <v>408175.30549207749</v>
      </c>
      <c r="N114" s="23">
        <f t="shared" si="10"/>
        <v>409720.30999999994</v>
      </c>
      <c r="O114" s="23">
        <f t="shared" si="11"/>
        <v>409427.13</v>
      </c>
    </row>
    <row r="115" spans="1:15" x14ac:dyDescent="0.2">
      <c r="A115" s="1">
        <v>467326</v>
      </c>
      <c r="B115" s="1">
        <v>4</v>
      </c>
      <c r="C115" s="1">
        <v>2</v>
      </c>
      <c r="D115" s="1">
        <v>4161</v>
      </c>
      <c r="E115" s="1">
        <v>0</v>
      </c>
      <c r="F115" s="1">
        <v>2</v>
      </c>
      <c r="G115" s="2">
        <v>17</v>
      </c>
      <c r="H115" s="1">
        <v>22076.168685753899</v>
      </c>
      <c r="I115" s="1">
        <v>15</v>
      </c>
      <c r="J115" s="23">
        <f t="shared" si="6"/>
        <v>415263.16928230436</v>
      </c>
      <c r="K115" s="23">
        <f t="shared" si="7"/>
        <v>412860.51265601948</v>
      </c>
      <c r="L115" s="23">
        <f t="shared" si="8"/>
        <v>418460.04</v>
      </c>
      <c r="M115" s="23">
        <f t="shared" si="9"/>
        <v>415473.46265601937</v>
      </c>
      <c r="N115" s="23">
        <f t="shared" si="10"/>
        <v>415347.88999999996</v>
      </c>
      <c r="O115" s="23">
        <f t="shared" si="11"/>
        <v>421666.56500000006</v>
      </c>
    </row>
    <row r="116" spans="1:15" x14ac:dyDescent="0.2">
      <c r="A116" s="1">
        <v>424760</v>
      </c>
      <c r="B116" s="1">
        <v>3</v>
      </c>
      <c r="C116" s="1">
        <v>3</v>
      </c>
      <c r="D116" s="1">
        <v>4089</v>
      </c>
      <c r="E116" s="1">
        <v>1</v>
      </c>
      <c r="F116" s="1">
        <v>3</v>
      </c>
      <c r="G116" s="2">
        <v>50</v>
      </c>
      <c r="H116" s="1">
        <v>20344.4013842485</v>
      </c>
      <c r="I116" s="1">
        <v>8</v>
      </c>
      <c r="J116" s="23">
        <f t="shared" si="6"/>
        <v>414076.99865059683</v>
      </c>
      <c r="K116" s="23">
        <f t="shared" si="7"/>
        <v>419919.89667828172</v>
      </c>
      <c r="L116" s="23">
        <f t="shared" si="8"/>
        <v>410196.92000000004</v>
      </c>
      <c r="M116" s="23">
        <f t="shared" si="9"/>
        <v>417731.71667828178</v>
      </c>
      <c r="N116" s="23">
        <f t="shared" si="10"/>
        <v>416398</v>
      </c>
      <c r="O116" s="23">
        <f t="shared" si="11"/>
        <v>407407.82</v>
      </c>
    </row>
    <row r="117" spans="1:15" x14ac:dyDescent="0.2">
      <c r="A117" s="1">
        <v>433807</v>
      </c>
      <c r="B117" s="1">
        <v>4</v>
      </c>
      <c r="C117" s="1">
        <v>3</v>
      </c>
      <c r="D117" s="1">
        <v>3476</v>
      </c>
      <c r="E117" s="1">
        <v>1</v>
      </c>
      <c r="F117" s="1">
        <v>3</v>
      </c>
      <c r="G117" s="2">
        <v>36</v>
      </c>
      <c r="H117" s="1">
        <v>12856.3292078472</v>
      </c>
      <c r="I117" s="1">
        <v>10</v>
      </c>
      <c r="J117" s="23">
        <f t="shared" si="6"/>
        <v>407388.39472768817</v>
      </c>
      <c r="K117" s="23">
        <f t="shared" si="7"/>
        <v>409988.84131184517</v>
      </c>
      <c r="L117" s="23">
        <f t="shared" si="8"/>
        <v>411169.49000000005</v>
      </c>
      <c r="M117" s="23">
        <f t="shared" si="9"/>
        <v>407832.71131184511</v>
      </c>
      <c r="N117" s="23">
        <f t="shared" si="10"/>
        <v>409495.07</v>
      </c>
      <c r="O117" s="23">
        <f t="shared" si="11"/>
        <v>408152.09</v>
      </c>
    </row>
    <row r="118" spans="1:15" x14ac:dyDescent="0.2">
      <c r="A118" s="1">
        <v>398942</v>
      </c>
      <c r="B118" s="1">
        <v>4</v>
      </c>
      <c r="C118" s="1">
        <v>2</v>
      </c>
      <c r="D118" s="1">
        <v>3025</v>
      </c>
      <c r="E118" s="1">
        <v>1</v>
      </c>
      <c r="F118" s="1">
        <v>2</v>
      </c>
      <c r="G118" s="2">
        <v>37</v>
      </c>
      <c r="H118" s="1">
        <v>12783.313152548801</v>
      </c>
      <c r="I118" s="1">
        <v>10</v>
      </c>
      <c r="J118" s="23">
        <f t="shared" si="6"/>
        <v>405022.40718169796</v>
      </c>
      <c r="K118" s="23">
        <f t="shared" si="7"/>
        <v>402024.93344474898</v>
      </c>
      <c r="L118" s="23">
        <f t="shared" si="8"/>
        <v>401118.72000000003</v>
      </c>
      <c r="M118" s="23">
        <f t="shared" si="9"/>
        <v>399473.11344474892</v>
      </c>
      <c r="N118" s="23">
        <f t="shared" si="10"/>
        <v>402298.27999999997</v>
      </c>
      <c r="O118" s="23">
        <f t="shared" si="11"/>
        <v>400415.47500000003</v>
      </c>
    </row>
    <row r="119" spans="1:15" x14ac:dyDescent="0.2">
      <c r="A119" s="1">
        <v>393751</v>
      </c>
      <c r="B119" s="1">
        <v>3</v>
      </c>
      <c r="C119" s="1">
        <v>3</v>
      </c>
      <c r="D119" s="1">
        <v>3278</v>
      </c>
      <c r="E119" s="1">
        <v>1</v>
      </c>
      <c r="F119" s="1">
        <v>3</v>
      </c>
      <c r="G119" s="2">
        <v>18</v>
      </c>
      <c r="H119" s="1">
        <v>10914.8081522837</v>
      </c>
      <c r="I119" s="1">
        <v>18</v>
      </c>
      <c r="J119" s="23">
        <f t="shared" si="6"/>
        <v>405452.21983157337</v>
      </c>
      <c r="K119" s="23">
        <f t="shared" si="7"/>
        <v>410814.56599461898</v>
      </c>
      <c r="L119" s="23">
        <f t="shared" si="8"/>
        <v>421461.71</v>
      </c>
      <c r="M119" s="23">
        <f t="shared" si="9"/>
        <v>408812.91599461902</v>
      </c>
      <c r="N119" s="23">
        <f t="shared" si="10"/>
        <v>410777.76999999996</v>
      </c>
      <c r="O119" s="23">
        <f t="shared" si="11"/>
        <v>418476.78</v>
      </c>
    </row>
    <row r="120" spans="1:15" x14ac:dyDescent="0.2">
      <c r="A120" s="1">
        <v>372107</v>
      </c>
      <c r="B120" s="1">
        <v>5</v>
      </c>
      <c r="C120" s="1">
        <v>3</v>
      </c>
      <c r="D120" s="1">
        <v>3684</v>
      </c>
      <c r="E120" s="1">
        <v>0</v>
      </c>
      <c r="F120" s="1">
        <v>3</v>
      </c>
      <c r="G120" s="2">
        <v>51</v>
      </c>
      <c r="H120" s="1">
        <v>22087.147956917899</v>
      </c>
      <c r="I120" s="1">
        <v>8</v>
      </c>
      <c r="J120" s="23">
        <f t="shared" si="6"/>
        <v>412802.23953975143</v>
      </c>
      <c r="K120" s="23">
        <f t="shared" si="7"/>
        <v>412790.17249888979</v>
      </c>
      <c r="L120" s="23">
        <f t="shared" si="8"/>
        <v>402472.76</v>
      </c>
      <c r="M120" s="23">
        <f t="shared" si="9"/>
        <v>415903.31249888975</v>
      </c>
      <c r="N120" s="23">
        <f t="shared" si="10"/>
        <v>413458.8</v>
      </c>
      <c r="O120" s="23">
        <f t="shared" si="11"/>
        <v>403732.495</v>
      </c>
    </row>
    <row r="121" spans="1:15" x14ac:dyDescent="0.2">
      <c r="A121" s="1">
        <v>354200</v>
      </c>
      <c r="B121" s="1">
        <v>4</v>
      </c>
      <c r="C121" s="1">
        <v>3</v>
      </c>
      <c r="D121" s="1">
        <v>3504</v>
      </c>
      <c r="E121" s="1">
        <v>0</v>
      </c>
      <c r="F121" s="1">
        <v>3</v>
      </c>
      <c r="G121" s="2">
        <v>43</v>
      </c>
      <c r="H121" s="1">
        <v>27957.053347588298</v>
      </c>
      <c r="I121" s="1">
        <v>17</v>
      </c>
      <c r="J121" s="23">
        <f t="shared" si="6"/>
        <v>414630.4950733665</v>
      </c>
      <c r="K121" s="23">
        <f t="shared" si="7"/>
        <v>417543.03614031826</v>
      </c>
      <c r="L121" s="23">
        <f t="shared" si="8"/>
        <v>407768.54000000004</v>
      </c>
      <c r="M121" s="23">
        <f t="shared" si="9"/>
        <v>420806.51614031824</v>
      </c>
      <c r="N121" s="23">
        <f t="shared" si="10"/>
        <v>414866.24</v>
      </c>
      <c r="O121" s="23">
        <f t="shared" si="11"/>
        <v>409166.67500000005</v>
      </c>
    </row>
    <row r="122" spans="1:15" x14ac:dyDescent="0.2">
      <c r="A122" s="1">
        <v>419725</v>
      </c>
      <c r="B122" s="1">
        <v>5</v>
      </c>
      <c r="C122" s="1">
        <v>2</v>
      </c>
      <c r="D122" s="1">
        <v>2932</v>
      </c>
      <c r="E122" s="1">
        <v>0</v>
      </c>
      <c r="F122" s="1">
        <v>2</v>
      </c>
      <c r="G122" s="2">
        <v>34</v>
      </c>
      <c r="H122" s="1">
        <v>20190.845631718301</v>
      </c>
      <c r="I122" s="1">
        <v>10</v>
      </c>
      <c r="J122" s="23">
        <f t="shared" si="6"/>
        <v>408023.13744690758</v>
      </c>
      <c r="K122" s="23">
        <f t="shared" si="7"/>
        <v>402268.32435954205</v>
      </c>
      <c r="L122" s="23">
        <f t="shared" si="8"/>
        <v>399731.46</v>
      </c>
      <c r="M122" s="23">
        <f t="shared" si="9"/>
        <v>405055.00435954193</v>
      </c>
      <c r="N122" s="23">
        <f t="shared" si="10"/>
        <v>404176.07999999996</v>
      </c>
      <c r="O122" s="23">
        <f t="shared" si="11"/>
        <v>403165.71</v>
      </c>
    </row>
    <row r="123" spans="1:15" x14ac:dyDescent="0.2">
      <c r="A123" s="1">
        <v>424751</v>
      </c>
      <c r="B123" s="1">
        <v>5</v>
      </c>
      <c r="C123" s="1">
        <v>3</v>
      </c>
      <c r="D123" s="1">
        <v>3891</v>
      </c>
      <c r="E123" s="1">
        <v>0</v>
      </c>
      <c r="F123" s="1">
        <v>3</v>
      </c>
      <c r="G123" s="2">
        <v>32</v>
      </c>
      <c r="H123" s="1">
        <v>25073.365987789399</v>
      </c>
      <c r="I123" s="1">
        <v>7</v>
      </c>
      <c r="J123" s="23">
        <f t="shared" si="6"/>
        <v>415275.95201426098</v>
      </c>
      <c r="K123" s="23">
        <f t="shared" si="7"/>
        <v>415398.12933401682</v>
      </c>
      <c r="L123" s="23">
        <f t="shared" si="8"/>
        <v>413478.32</v>
      </c>
      <c r="M123" s="23">
        <f t="shared" si="9"/>
        <v>418463.65933401679</v>
      </c>
      <c r="N123" s="23">
        <f t="shared" si="10"/>
        <v>414893.31</v>
      </c>
      <c r="O123" s="23">
        <f t="shared" si="11"/>
        <v>414490.96</v>
      </c>
    </row>
    <row r="124" spans="1:15" x14ac:dyDescent="0.2">
      <c r="A124" s="1">
        <v>404936</v>
      </c>
      <c r="B124" s="1">
        <v>5</v>
      </c>
      <c r="C124" s="1">
        <v>3</v>
      </c>
      <c r="D124" s="1">
        <v>3092</v>
      </c>
      <c r="E124" s="1">
        <v>0</v>
      </c>
      <c r="F124" s="1">
        <v>2</v>
      </c>
      <c r="G124" s="2">
        <v>26</v>
      </c>
      <c r="H124" s="1">
        <v>11886.421455838599</v>
      </c>
      <c r="I124" s="1">
        <v>14</v>
      </c>
      <c r="J124" s="23">
        <f t="shared" si="6"/>
        <v>404947.25808424415</v>
      </c>
      <c r="K124" s="23">
        <f t="shared" si="7"/>
        <v>404518.05651336093</v>
      </c>
      <c r="L124" s="23">
        <f t="shared" si="8"/>
        <v>411534.17000000004</v>
      </c>
      <c r="M124" s="23">
        <f t="shared" si="9"/>
        <v>407767.35651336086</v>
      </c>
      <c r="N124" s="23">
        <f t="shared" si="10"/>
        <v>411456.18</v>
      </c>
      <c r="O124" s="23">
        <f t="shared" si="11"/>
        <v>415266.37000000005</v>
      </c>
    </row>
    <row r="125" spans="1:15" x14ac:dyDescent="0.2">
      <c r="A125" s="1">
        <v>437356</v>
      </c>
      <c r="B125" s="1">
        <v>5</v>
      </c>
      <c r="C125" s="1">
        <v>2</v>
      </c>
      <c r="D125" s="1">
        <v>4140</v>
      </c>
      <c r="E125" s="1">
        <v>1</v>
      </c>
      <c r="F125" s="1">
        <v>2</v>
      </c>
      <c r="G125" s="2">
        <v>23</v>
      </c>
      <c r="H125" s="1">
        <v>16661.103374070401</v>
      </c>
      <c r="I125" s="1">
        <v>20</v>
      </c>
      <c r="J125" s="23">
        <f t="shared" si="6"/>
        <v>412609.51858581306</v>
      </c>
      <c r="K125" s="23">
        <f t="shared" si="7"/>
        <v>407218.99065329455</v>
      </c>
      <c r="L125" s="23">
        <f t="shared" si="8"/>
        <v>412925.85</v>
      </c>
      <c r="M125" s="23">
        <f t="shared" si="9"/>
        <v>404301.78065329447</v>
      </c>
      <c r="N125" s="23">
        <f t="shared" si="10"/>
        <v>407370.38999999996</v>
      </c>
      <c r="O125" s="23">
        <f t="shared" si="11"/>
        <v>411665.98500000004</v>
      </c>
    </row>
    <row r="126" spans="1:15" x14ac:dyDescent="0.2">
      <c r="A126" s="1">
        <v>471297</v>
      </c>
      <c r="B126" s="1">
        <v>5</v>
      </c>
      <c r="C126" s="1">
        <v>3</v>
      </c>
      <c r="D126" s="1">
        <v>4305</v>
      </c>
      <c r="E126" s="1">
        <v>1</v>
      </c>
      <c r="F126" s="1">
        <v>3</v>
      </c>
      <c r="G126" s="2">
        <v>24</v>
      </c>
      <c r="H126" s="1">
        <v>21326.292037375501</v>
      </c>
      <c r="I126" s="1">
        <v>7</v>
      </c>
      <c r="J126" s="23">
        <f t="shared" si="6"/>
        <v>415655.20725756645</v>
      </c>
      <c r="K126" s="23">
        <f t="shared" si="7"/>
        <v>415851.48309831403</v>
      </c>
      <c r="L126" s="23">
        <f t="shared" si="8"/>
        <v>420161.54</v>
      </c>
      <c r="M126" s="23">
        <f t="shared" si="9"/>
        <v>413395.74309831398</v>
      </c>
      <c r="N126" s="23">
        <f t="shared" si="10"/>
        <v>412585.2</v>
      </c>
      <c r="O126" s="23">
        <f t="shared" si="11"/>
        <v>416663.73000000004</v>
      </c>
    </row>
    <row r="127" spans="1:15" x14ac:dyDescent="0.2">
      <c r="A127" s="1">
        <v>372417</v>
      </c>
      <c r="B127" s="1">
        <v>5</v>
      </c>
      <c r="C127" s="1">
        <v>3</v>
      </c>
      <c r="D127" s="1">
        <v>4149</v>
      </c>
      <c r="E127" s="1">
        <v>1</v>
      </c>
      <c r="F127" s="1">
        <v>2</v>
      </c>
      <c r="G127" s="2">
        <v>30</v>
      </c>
      <c r="H127" s="1">
        <v>20759.428832242502</v>
      </c>
      <c r="I127" s="1">
        <v>8</v>
      </c>
      <c r="J127" s="23">
        <f t="shared" si="6"/>
        <v>414582.26155115396</v>
      </c>
      <c r="K127" s="23">
        <f t="shared" si="7"/>
        <v>414711.04012779886</v>
      </c>
      <c r="L127" s="23">
        <f t="shared" si="8"/>
        <v>416117.83999999997</v>
      </c>
      <c r="M127" s="23">
        <f t="shared" si="9"/>
        <v>412291.18012779881</v>
      </c>
      <c r="N127" s="23">
        <f t="shared" si="10"/>
        <v>413604.06</v>
      </c>
      <c r="O127" s="23">
        <f t="shared" si="11"/>
        <v>415348.64000000007</v>
      </c>
    </row>
    <row r="128" spans="1:15" x14ac:dyDescent="0.2">
      <c r="A128" s="1">
        <v>357687</v>
      </c>
      <c r="B128" s="1">
        <v>5</v>
      </c>
      <c r="C128" s="1">
        <v>2</v>
      </c>
      <c r="D128" s="1">
        <v>3955</v>
      </c>
      <c r="E128" s="1">
        <v>0</v>
      </c>
      <c r="F128" s="1">
        <v>2</v>
      </c>
      <c r="G128" s="2">
        <v>51</v>
      </c>
      <c r="H128" s="1">
        <v>20342.7927142316</v>
      </c>
      <c r="I128" s="1">
        <v>8</v>
      </c>
      <c r="J128" s="23">
        <f t="shared" si="6"/>
        <v>413383.46257568884</v>
      </c>
      <c r="K128" s="23">
        <f t="shared" si="7"/>
        <v>407999.96842997352</v>
      </c>
      <c r="L128" s="23">
        <f t="shared" si="8"/>
        <v>397459.86</v>
      </c>
      <c r="M128" s="23">
        <f t="shared" si="9"/>
        <v>410551.35842997342</v>
      </c>
      <c r="N128" s="23">
        <f t="shared" si="10"/>
        <v>411265.47</v>
      </c>
      <c r="O128" s="23">
        <f t="shared" si="11"/>
        <v>400885.63500000007</v>
      </c>
    </row>
    <row r="129" spans="1:15" x14ac:dyDescent="0.2">
      <c r="A129" s="1">
        <v>468719</v>
      </c>
      <c r="B129" s="1">
        <v>4</v>
      </c>
      <c r="C129" s="1">
        <v>2</v>
      </c>
      <c r="D129" s="1">
        <v>4102</v>
      </c>
      <c r="E129" s="1">
        <v>0</v>
      </c>
      <c r="F129" s="1">
        <v>3</v>
      </c>
      <c r="G129" s="2">
        <v>32</v>
      </c>
      <c r="H129" s="1">
        <v>25252.849072864999</v>
      </c>
      <c r="I129" s="1">
        <v>9</v>
      </c>
      <c r="J129" s="23">
        <f t="shared" si="6"/>
        <v>416451.17906424659</v>
      </c>
      <c r="K129" s="23">
        <f t="shared" si="7"/>
        <v>414090.81604570389</v>
      </c>
      <c r="L129" s="23">
        <f t="shared" si="8"/>
        <v>410426.16</v>
      </c>
      <c r="M129" s="23">
        <f t="shared" si="9"/>
        <v>416717.33604570379</v>
      </c>
      <c r="N129" s="23">
        <f t="shared" si="10"/>
        <v>412839.07999999996</v>
      </c>
      <c r="O129" s="23">
        <f t="shared" si="11"/>
        <v>411174.55999999994</v>
      </c>
    </row>
    <row r="130" spans="1:15" x14ac:dyDescent="0.2">
      <c r="A130" s="1">
        <v>410042</v>
      </c>
      <c r="B130" s="1">
        <v>4</v>
      </c>
      <c r="C130" s="1">
        <v>3</v>
      </c>
      <c r="D130" s="1">
        <v>3796</v>
      </c>
      <c r="E130" s="1">
        <v>1</v>
      </c>
      <c r="F130" s="1">
        <v>2</v>
      </c>
      <c r="G130" s="2">
        <v>46</v>
      </c>
      <c r="H130" s="1">
        <v>18604.365605432398</v>
      </c>
      <c r="I130" s="1">
        <v>5</v>
      </c>
      <c r="J130" s="23">
        <f t="shared" si="6"/>
        <v>411744.37183455325</v>
      </c>
      <c r="K130" s="23">
        <f t="shared" si="7"/>
        <v>414574.97914666188</v>
      </c>
      <c r="L130" s="23">
        <f t="shared" si="8"/>
        <v>408066.58999999997</v>
      </c>
      <c r="M130" s="23">
        <f t="shared" si="9"/>
        <v>412345.24914666184</v>
      </c>
      <c r="N130" s="23">
        <f t="shared" si="10"/>
        <v>413812.61</v>
      </c>
      <c r="O130" s="23">
        <f t="shared" si="11"/>
        <v>407731.10000000003</v>
      </c>
    </row>
    <row r="131" spans="1:15" x14ac:dyDescent="0.2">
      <c r="A131" s="1">
        <v>363944</v>
      </c>
      <c r="B131" s="1">
        <v>4</v>
      </c>
      <c r="C131" s="1">
        <v>3</v>
      </c>
      <c r="D131" s="1">
        <v>4268</v>
      </c>
      <c r="E131" s="1">
        <v>1</v>
      </c>
      <c r="F131" s="1">
        <v>2</v>
      </c>
      <c r="G131" s="2">
        <v>30</v>
      </c>
      <c r="H131" s="1">
        <v>18300.5239077271</v>
      </c>
      <c r="I131" s="1">
        <v>11</v>
      </c>
      <c r="J131" s="23">
        <f t="shared" si="6"/>
        <v>414041.80623663176</v>
      </c>
      <c r="K131" s="23">
        <f t="shared" si="7"/>
        <v>417036.25671478629</v>
      </c>
      <c r="L131" s="23">
        <f t="shared" si="8"/>
        <v>419200.91</v>
      </c>
      <c r="M131" s="23">
        <f t="shared" si="9"/>
        <v>414697.96671478631</v>
      </c>
      <c r="N131" s="23">
        <f t="shared" si="10"/>
        <v>417083.57</v>
      </c>
      <c r="O131" s="23">
        <f t="shared" si="11"/>
        <v>418600.78000000009</v>
      </c>
    </row>
    <row r="132" spans="1:15" x14ac:dyDescent="0.2">
      <c r="A132" s="1">
        <v>458759</v>
      </c>
      <c r="B132" s="1">
        <v>5</v>
      </c>
      <c r="C132" s="1">
        <v>3</v>
      </c>
      <c r="D132" s="1">
        <v>4496</v>
      </c>
      <c r="E132" s="1">
        <v>0</v>
      </c>
      <c r="F132" s="1">
        <v>2</v>
      </c>
      <c r="G132" s="2">
        <v>35</v>
      </c>
      <c r="H132" s="1">
        <v>24759.404473919101</v>
      </c>
      <c r="I132" s="1">
        <v>5</v>
      </c>
      <c r="J132" s="23">
        <f t="shared" ref="J132:J152" si="12">383375+(5.17*D132)+(0.47*H132)</f>
        <v>418256.24010274198</v>
      </c>
      <c r="K132" s="23">
        <f t="shared" ref="K132:K152" si="13">379652.7+(5.53*D132)+(0.49*H132)-(2872.01*B132)+(5434.1*C132)</f>
        <v>418589.9381922204</v>
      </c>
      <c r="L132" s="23">
        <f t="shared" ref="L132:L152" si="14">396980+(6.27*D132)-(2336.94*B132)+(6712.07*C132)-(510.93*G132)</f>
        <v>415738.88</v>
      </c>
      <c r="M132" s="23">
        <f t="shared" ref="M132:M152" si="15">382659.6+(5.3*D132)+(0.49*H132)-(2980.95*B132)+(5933.52*C132)-(5426.05*E132)</f>
        <v>421516.31819222035</v>
      </c>
      <c r="N132" s="23">
        <f t="shared" ref="N132:N152" si="16">388988.8+(6.93*D132)-(2099.94*F132)-(2654.84*B132)+(6171.3*C132)-(5177.13*E132)</f>
        <v>421185.89999999997</v>
      </c>
      <c r="O132" s="23">
        <f t="shared" ref="O132:O152" si="17">405993+(6.08*D132)-(2633.36*F132)-(2528.62*B132)+(7127.9*C132)-(4344.31*E132)-(499.995*G132)</f>
        <v>419302.73500000004</v>
      </c>
    </row>
    <row r="133" spans="1:15" x14ac:dyDescent="0.2">
      <c r="A133" s="1">
        <v>433295</v>
      </c>
      <c r="B133" s="1">
        <v>5</v>
      </c>
      <c r="C133" s="1">
        <v>3</v>
      </c>
      <c r="D133" s="1">
        <v>3092</v>
      </c>
      <c r="E133" s="1">
        <v>0</v>
      </c>
      <c r="F133" s="1">
        <v>2</v>
      </c>
      <c r="G133" s="2">
        <v>32</v>
      </c>
      <c r="H133" s="1">
        <v>20637.376469924799</v>
      </c>
      <c r="I133" s="1">
        <v>17</v>
      </c>
      <c r="J133" s="23">
        <f t="shared" si="12"/>
        <v>409060.20694086468</v>
      </c>
      <c r="K133" s="23">
        <f t="shared" si="13"/>
        <v>408806.02447026316</v>
      </c>
      <c r="L133" s="23">
        <f t="shared" si="14"/>
        <v>408468.59</v>
      </c>
      <c r="M133" s="23">
        <f t="shared" si="15"/>
        <v>412055.32447026309</v>
      </c>
      <c r="N133" s="23">
        <f t="shared" si="16"/>
        <v>411456.18</v>
      </c>
      <c r="O133" s="23">
        <f t="shared" si="17"/>
        <v>412266.4</v>
      </c>
    </row>
    <row r="134" spans="1:15" x14ac:dyDescent="0.2">
      <c r="A134" s="1">
        <v>427581</v>
      </c>
      <c r="B134" s="1">
        <v>5</v>
      </c>
      <c r="C134" s="1">
        <v>3</v>
      </c>
      <c r="D134" s="1">
        <v>2962</v>
      </c>
      <c r="E134" s="1">
        <v>1</v>
      </c>
      <c r="F134" s="1">
        <v>3</v>
      </c>
      <c r="G134" s="2">
        <v>45</v>
      </c>
      <c r="H134" s="1">
        <v>17462.768199853399</v>
      </c>
      <c r="I134" s="1">
        <v>5</v>
      </c>
      <c r="J134" s="23">
        <f t="shared" si="12"/>
        <v>406896.04105393105</v>
      </c>
      <c r="K134" s="23">
        <f t="shared" si="13"/>
        <v>406531.56641792814</v>
      </c>
      <c r="L134" s="23">
        <f t="shared" si="14"/>
        <v>401011.4</v>
      </c>
      <c r="M134" s="23">
        <f t="shared" si="15"/>
        <v>404384.71641792811</v>
      </c>
      <c r="N134" s="23">
        <f t="shared" si="16"/>
        <v>403278.20999999996</v>
      </c>
      <c r="O134" s="23">
        <f t="shared" si="17"/>
        <v>397998.39500000002</v>
      </c>
    </row>
    <row r="135" spans="1:15" x14ac:dyDescent="0.2">
      <c r="A135" s="1">
        <v>454011</v>
      </c>
      <c r="B135" s="1">
        <v>5</v>
      </c>
      <c r="C135" s="1">
        <v>3</v>
      </c>
      <c r="D135" s="1">
        <v>3376</v>
      </c>
      <c r="E135" s="1">
        <v>0</v>
      </c>
      <c r="F135" s="1">
        <v>3</v>
      </c>
      <c r="G135" s="2">
        <v>26</v>
      </c>
      <c r="H135" s="1">
        <v>18025.796002125098</v>
      </c>
      <c r="I135" s="1">
        <v>20</v>
      </c>
      <c r="J135" s="23">
        <f t="shared" si="12"/>
        <v>409301.04412099876</v>
      </c>
      <c r="K135" s="23">
        <f t="shared" si="13"/>
        <v>409096.87004104134</v>
      </c>
      <c r="L135" s="23">
        <f t="shared" si="14"/>
        <v>413314.85000000003</v>
      </c>
      <c r="M135" s="23">
        <f t="shared" si="15"/>
        <v>412280.85004104127</v>
      </c>
      <c r="N135" s="23">
        <f t="shared" si="16"/>
        <v>411324.36</v>
      </c>
      <c r="O135" s="23">
        <f t="shared" si="17"/>
        <v>414359.73000000004</v>
      </c>
    </row>
    <row r="136" spans="1:15" x14ac:dyDescent="0.2">
      <c r="A136" s="1">
        <v>462023</v>
      </c>
      <c r="B136" s="1">
        <v>4</v>
      </c>
      <c r="C136" s="1">
        <v>2</v>
      </c>
      <c r="D136" s="1">
        <v>4426</v>
      </c>
      <c r="E136" s="1">
        <v>1</v>
      </c>
      <c r="F136" s="1">
        <v>3</v>
      </c>
      <c r="G136" s="2">
        <v>20</v>
      </c>
      <c r="H136" s="1">
        <v>11206.135135890399</v>
      </c>
      <c r="I136" s="1">
        <v>14</v>
      </c>
      <c r="J136" s="23">
        <f t="shared" si="12"/>
        <v>411524.30351386848</v>
      </c>
      <c r="K136" s="23">
        <f t="shared" si="13"/>
        <v>408999.64621658635</v>
      </c>
      <c r="L136" s="23">
        <f t="shared" si="14"/>
        <v>418588.80000000005</v>
      </c>
      <c r="M136" s="23">
        <f t="shared" si="15"/>
        <v>406125.59621658624</v>
      </c>
      <c r="N136" s="23">
        <f t="shared" si="16"/>
        <v>409907.26999999996</v>
      </c>
      <c r="O136" s="23">
        <f t="shared" si="17"/>
        <v>414800.11</v>
      </c>
    </row>
    <row r="137" spans="1:15" x14ac:dyDescent="0.2">
      <c r="A137" s="1">
        <v>372052</v>
      </c>
      <c r="B137" s="1">
        <v>4</v>
      </c>
      <c r="C137" s="1">
        <v>3</v>
      </c>
      <c r="D137" s="1">
        <v>3247</v>
      </c>
      <c r="E137" s="1">
        <v>0</v>
      </c>
      <c r="F137" s="1">
        <v>3</v>
      </c>
      <c r="G137" s="2">
        <v>28</v>
      </c>
      <c r="H137" s="1">
        <v>12958.245138079699</v>
      </c>
      <c r="I137" s="1">
        <v>14</v>
      </c>
      <c r="J137" s="23">
        <f t="shared" si="12"/>
        <v>406252.36521489744</v>
      </c>
      <c r="K137" s="23">
        <f t="shared" si="13"/>
        <v>408772.41011765902</v>
      </c>
      <c r="L137" s="23">
        <f t="shared" si="14"/>
        <v>413821.10000000003</v>
      </c>
      <c r="M137" s="23">
        <f t="shared" si="15"/>
        <v>412095.00011765899</v>
      </c>
      <c r="N137" s="23">
        <f t="shared" si="16"/>
        <v>413085.23000000004</v>
      </c>
      <c r="O137" s="23">
        <f t="shared" si="17"/>
        <v>415104.04000000004</v>
      </c>
    </row>
    <row r="138" spans="1:15" x14ac:dyDescent="0.2">
      <c r="A138" s="1">
        <v>406193</v>
      </c>
      <c r="B138" s="1">
        <v>5</v>
      </c>
      <c r="C138" s="1">
        <v>2</v>
      </c>
      <c r="D138" s="1">
        <v>3462</v>
      </c>
      <c r="E138" s="1">
        <v>0</v>
      </c>
      <c r="F138" s="1">
        <v>3</v>
      </c>
      <c r="G138" s="2">
        <v>17</v>
      </c>
      <c r="H138" s="1">
        <v>21855.659426121601</v>
      </c>
      <c r="I138" s="1">
        <v>19</v>
      </c>
      <c r="J138" s="23">
        <f t="shared" si="12"/>
        <v>411545.69993027713</v>
      </c>
      <c r="K138" s="23">
        <f t="shared" si="13"/>
        <v>406014.98311879963</v>
      </c>
      <c r="L138" s="23">
        <f t="shared" si="14"/>
        <v>411740.37</v>
      </c>
      <c r="M138" s="23">
        <f t="shared" si="15"/>
        <v>408679.76311879954</v>
      </c>
      <c r="N138" s="23">
        <f t="shared" si="16"/>
        <v>405749.03999999992</v>
      </c>
      <c r="O138" s="23">
        <f t="shared" si="17"/>
        <v>412254.66500000004</v>
      </c>
    </row>
    <row r="139" spans="1:15" x14ac:dyDescent="0.2">
      <c r="A139" s="1">
        <v>350211</v>
      </c>
      <c r="B139" s="1">
        <v>5</v>
      </c>
      <c r="C139" s="1">
        <v>3</v>
      </c>
      <c r="D139" s="1">
        <v>3333</v>
      </c>
      <c r="E139" s="1">
        <v>1</v>
      </c>
      <c r="F139" s="1">
        <v>3</v>
      </c>
      <c r="G139" s="2">
        <v>44</v>
      </c>
      <c r="H139" s="1">
        <v>12883.7647882242</v>
      </c>
      <c r="I139" s="1">
        <v>14</v>
      </c>
      <c r="J139" s="23">
        <f t="shared" si="12"/>
        <v>406661.97945046535</v>
      </c>
      <c r="K139" s="23">
        <f t="shared" si="13"/>
        <v>406339.48474622983</v>
      </c>
      <c r="L139" s="23">
        <f t="shared" si="14"/>
        <v>403848.5</v>
      </c>
      <c r="M139" s="23">
        <f t="shared" si="15"/>
        <v>404107.30474622984</v>
      </c>
      <c r="N139" s="23">
        <f t="shared" si="16"/>
        <v>405849.24</v>
      </c>
      <c r="O139" s="23">
        <f t="shared" si="17"/>
        <v>400754.07000000007</v>
      </c>
    </row>
    <row r="140" spans="1:15" x14ac:dyDescent="0.2">
      <c r="A140" s="1">
        <v>355660</v>
      </c>
      <c r="B140" s="1">
        <v>3</v>
      </c>
      <c r="C140" s="1">
        <v>2</v>
      </c>
      <c r="D140" s="1">
        <v>3505</v>
      </c>
      <c r="E140" s="1">
        <v>0</v>
      </c>
      <c r="F140" s="1">
        <v>2</v>
      </c>
      <c r="G140" s="2">
        <v>25</v>
      </c>
      <c r="H140" s="1">
        <v>11089.433708456199</v>
      </c>
      <c r="I140" s="1">
        <v>14</v>
      </c>
      <c r="J140" s="23">
        <f t="shared" si="12"/>
        <v>406707.88384297438</v>
      </c>
      <c r="K140" s="23">
        <f t="shared" si="13"/>
        <v>406721.34251714358</v>
      </c>
      <c r="L140" s="23">
        <f t="shared" si="14"/>
        <v>412596.42</v>
      </c>
      <c r="M140" s="23">
        <f t="shared" si="15"/>
        <v>409594.11251714354</v>
      </c>
      <c r="N140" s="23">
        <f t="shared" si="16"/>
        <v>413456.64999999997</v>
      </c>
      <c r="O140" s="23">
        <f t="shared" si="17"/>
        <v>416206.74500000005</v>
      </c>
    </row>
    <row r="141" spans="1:15" x14ac:dyDescent="0.2">
      <c r="A141" s="1">
        <v>380284</v>
      </c>
      <c r="B141" s="1">
        <v>5</v>
      </c>
      <c r="C141" s="1">
        <v>2</v>
      </c>
      <c r="D141" s="1">
        <v>3783</v>
      </c>
      <c r="E141" s="1">
        <v>1</v>
      </c>
      <c r="F141" s="1">
        <v>2</v>
      </c>
      <c r="G141" s="2">
        <v>48</v>
      </c>
      <c r="H141" s="1">
        <v>10690.2544868238</v>
      </c>
      <c r="I141" s="1">
        <v>9</v>
      </c>
      <c r="J141" s="23">
        <f t="shared" si="12"/>
        <v>407957.52960880718</v>
      </c>
      <c r="K141" s="23">
        <f t="shared" si="13"/>
        <v>402319.06469854369</v>
      </c>
      <c r="L141" s="23">
        <f t="shared" si="14"/>
        <v>397914.20999999996</v>
      </c>
      <c r="M141" s="23">
        <f t="shared" si="15"/>
        <v>399483.96469854366</v>
      </c>
      <c r="N141" s="23">
        <f t="shared" si="16"/>
        <v>404896.37999999995</v>
      </c>
      <c r="O141" s="23">
        <f t="shared" si="17"/>
        <v>396995.55000000005</v>
      </c>
    </row>
    <row r="142" spans="1:15" x14ac:dyDescent="0.2">
      <c r="A142" s="1">
        <v>409062</v>
      </c>
      <c r="B142" s="1">
        <v>5</v>
      </c>
      <c r="C142" s="1">
        <v>2</v>
      </c>
      <c r="D142" s="1">
        <v>4235</v>
      </c>
      <c r="E142" s="1">
        <v>1</v>
      </c>
      <c r="F142" s="1">
        <v>2</v>
      </c>
      <c r="G142" s="2">
        <v>49</v>
      </c>
      <c r="H142" s="1">
        <v>25207.677709002299</v>
      </c>
      <c r="I142" s="1">
        <v>6</v>
      </c>
      <c r="J142" s="23">
        <f t="shared" si="12"/>
        <v>417117.55852323107</v>
      </c>
      <c r="K142" s="23">
        <f t="shared" si="13"/>
        <v>411932.16207741114</v>
      </c>
      <c r="L142" s="23">
        <f t="shared" si="14"/>
        <v>400237.32</v>
      </c>
      <c r="M142" s="23">
        <f t="shared" si="15"/>
        <v>408993.10207741108</v>
      </c>
      <c r="N142" s="23">
        <f t="shared" si="16"/>
        <v>408028.73999999993</v>
      </c>
      <c r="O142" s="23">
        <f t="shared" si="17"/>
        <v>399243.71500000003</v>
      </c>
    </row>
    <row r="143" spans="1:15" x14ac:dyDescent="0.2">
      <c r="A143" s="1">
        <v>412971</v>
      </c>
      <c r="B143" s="1">
        <v>4</v>
      </c>
      <c r="C143" s="1">
        <v>3</v>
      </c>
      <c r="D143" s="1">
        <v>3090</v>
      </c>
      <c r="E143" s="1">
        <v>0</v>
      </c>
      <c r="F143" s="1">
        <v>2</v>
      </c>
      <c r="G143" s="2">
        <v>40</v>
      </c>
      <c r="H143" s="1">
        <v>10015.339517262501</v>
      </c>
      <c r="I143" s="1">
        <v>20</v>
      </c>
      <c r="J143" s="23">
        <f t="shared" si="12"/>
        <v>404057.50957311335</v>
      </c>
      <c r="K143" s="23">
        <f t="shared" si="13"/>
        <v>406462.17636345868</v>
      </c>
      <c r="L143" s="23">
        <f t="shared" si="14"/>
        <v>406705.55</v>
      </c>
      <c r="M143" s="23">
        <f t="shared" si="15"/>
        <v>409820.87636345864</v>
      </c>
      <c r="N143" s="23">
        <f t="shared" si="16"/>
        <v>414097.16000000003</v>
      </c>
      <c r="O143" s="23">
        <f t="shared" si="17"/>
        <v>410782.90000000008</v>
      </c>
    </row>
    <row r="144" spans="1:15" x14ac:dyDescent="0.2">
      <c r="A144" s="1">
        <v>457197</v>
      </c>
      <c r="B144" s="1">
        <v>5</v>
      </c>
      <c r="C144" s="1">
        <v>2</v>
      </c>
      <c r="D144" s="1">
        <v>3150</v>
      </c>
      <c r="E144" s="1">
        <v>0</v>
      </c>
      <c r="F144" s="1">
        <v>2</v>
      </c>
      <c r="G144" s="2">
        <v>23</v>
      </c>
      <c r="H144" s="1">
        <v>22700.8004170112</v>
      </c>
      <c r="I144" s="1">
        <v>20</v>
      </c>
      <c r="J144" s="23">
        <f t="shared" si="12"/>
        <v>410329.87619599525</v>
      </c>
      <c r="K144" s="23">
        <f t="shared" si="13"/>
        <v>404703.74220433552</v>
      </c>
      <c r="L144" s="23">
        <f t="shared" si="14"/>
        <v>406718.55</v>
      </c>
      <c r="M144" s="23">
        <f t="shared" si="15"/>
        <v>407440.28220433544</v>
      </c>
      <c r="N144" s="23">
        <f t="shared" si="16"/>
        <v>405686.81999999995</v>
      </c>
      <c r="O144" s="23">
        <f t="shared" si="17"/>
        <v>409991.09500000003</v>
      </c>
    </row>
    <row r="145" spans="1:15" x14ac:dyDescent="0.2">
      <c r="A145" s="1">
        <v>390160</v>
      </c>
      <c r="B145" s="1">
        <v>5</v>
      </c>
      <c r="C145" s="1">
        <v>3</v>
      </c>
      <c r="D145" s="1">
        <v>4265</v>
      </c>
      <c r="E145" s="1">
        <v>1</v>
      </c>
      <c r="F145" s="1">
        <v>2</v>
      </c>
      <c r="G145" s="2">
        <v>38</v>
      </c>
      <c r="H145" s="1">
        <v>24738.105015031098</v>
      </c>
      <c r="I145" s="1">
        <v>17</v>
      </c>
      <c r="J145" s="23">
        <f t="shared" si="12"/>
        <v>417051.95935706462</v>
      </c>
      <c r="K145" s="23">
        <f t="shared" si="13"/>
        <v>417302.07145736524</v>
      </c>
      <c r="L145" s="23">
        <f t="shared" si="14"/>
        <v>412757.72</v>
      </c>
      <c r="M145" s="23">
        <f t="shared" si="15"/>
        <v>414855.5314573652</v>
      </c>
      <c r="N145" s="23">
        <f t="shared" si="16"/>
        <v>414407.94</v>
      </c>
      <c r="O145" s="23">
        <f t="shared" si="17"/>
        <v>412053.96000000008</v>
      </c>
    </row>
    <row r="146" spans="1:15" x14ac:dyDescent="0.2">
      <c r="A146" s="1">
        <v>442018</v>
      </c>
      <c r="B146" s="1">
        <v>3</v>
      </c>
      <c r="C146" s="1">
        <v>2</v>
      </c>
      <c r="D146" s="1">
        <v>2774</v>
      </c>
      <c r="E146" s="1">
        <v>1</v>
      </c>
      <c r="F146" s="1">
        <v>3</v>
      </c>
      <c r="G146" s="2">
        <v>38</v>
      </c>
      <c r="H146" s="1">
        <v>26406.154975534399</v>
      </c>
      <c r="I146" s="1">
        <v>6</v>
      </c>
      <c r="J146" s="23">
        <f t="shared" si="12"/>
        <v>410127.47283850115</v>
      </c>
      <c r="K146" s="23">
        <f t="shared" si="13"/>
        <v>410184.1059380119</v>
      </c>
      <c r="L146" s="23">
        <f t="shared" si="14"/>
        <v>401370.95999999996</v>
      </c>
      <c r="M146" s="23">
        <f t="shared" si="15"/>
        <v>407798.95593801187</v>
      </c>
      <c r="N146" s="23">
        <f t="shared" si="16"/>
        <v>401113.74999999994</v>
      </c>
      <c r="O146" s="23">
        <f t="shared" si="17"/>
        <v>398284.66</v>
      </c>
    </row>
    <row r="147" spans="1:15" x14ac:dyDescent="0.2">
      <c r="A147" s="1">
        <v>435320</v>
      </c>
      <c r="B147" s="1">
        <v>5</v>
      </c>
      <c r="C147" s="1">
        <v>3</v>
      </c>
      <c r="D147" s="1">
        <v>2885</v>
      </c>
      <c r="E147" s="1">
        <v>1</v>
      </c>
      <c r="F147" s="1">
        <v>3</v>
      </c>
      <c r="G147" s="2">
        <v>28</v>
      </c>
      <c r="H147" s="1">
        <v>14447.3546711824</v>
      </c>
      <c r="I147" s="1">
        <v>15</v>
      </c>
      <c r="J147" s="23">
        <f t="shared" si="12"/>
        <v>405080.70669545577</v>
      </c>
      <c r="K147" s="23">
        <f t="shared" si="13"/>
        <v>404628.20378887939</v>
      </c>
      <c r="L147" s="23">
        <f t="shared" si="14"/>
        <v>409214.42000000004</v>
      </c>
      <c r="M147" s="23">
        <f t="shared" si="15"/>
        <v>402499.06378887937</v>
      </c>
      <c r="N147" s="23">
        <f t="shared" si="16"/>
        <v>402744.6</v>
      </c>
      <c r="O147" s="23">
        <f t="shared" si="17"/>
        <v>406030.15</v>
      </c>
    </row>
    <row r="148" spans="1:15" x14ac:dyDescent="0.2">
      <c r="A148" s="1">
        <v>435330</v>
      </c>
      <c r="B148" s="1">
        <v>4</v>
      </c>
      <c r="C148" s="1">
        <v>3</v>
      </c>
      <c r="D148" s="1">
        <v>3583</v>
      </c>
      <c r="E148" s="1">
        <v>0</v>
      </c>
      <c r="F148" s="1">
        <v>2</v>
      </c>
      <c r="G148" s="2">
        <v>17</v>
      </c>
      <c r="H148" s="1">
        <v>15982.711665406199</v>
      </c>
      <c r="I148" s="1">
        <v>13</v>
      </c>
      <c r="J148" s="23">
        <f t="shared" si="12"/>
        <v>409410.98448274093</v>
      </c>
      <c r="K148" s="23">
        <f t="shared" si="13"/>
        <v>412112.47871604905</v>
      </c>
      <c r="L148" s="23">
        <f t="shared" si="14"/>
        <v>421548.05</v>
      </c>
      <c r="M148" s="23">
        <f t="shared" si="15"/>
        <v>415357.78871604905</v>
      </c>
      <c r="N148" s="23">
        <f t="shared" si="16"/>
        <v>417513.65</v>
      </c>
      <c r="O148" s="23">
        <f t="shared" si="17"/>
        <v>425280.22500000009</v>
      </c>
    </row>
    <row r="149" spans="1:15" x14ac:dyDescent="0.2">
      <c r="A149" s="1">
        <v>387720</v>
      </c>
      <c r="B149" s="1">
        <v>4</v>
      </c>
      <c r="C149" s="1">
        <v>2</v>
      </c>
      <c r="D149" s="1">
        <v>3814</v>
      </c>
      <c r="E149" s="1">
        <v>1</v>
      </c>
      <c r="F149" s="1">
        <v>3</v>
      </c>
      <c r="G149" s="2">
        <v>19</v>
      </c>
      <c r="H149" s="1">
        <v>15302.6336732649</v>
      </c>
      <c r="I149" s="1">
        <v>12</v>
      </c>
      <c r="J149" s="23">
        <f t="shared" si="12"/>
        <v>410285.61782643449</v>
      </c>
      <c r="K149" s="23">
        <f t="shared" si="13"/>
        <v>407622.57049989986</v>
      </c>
      <c r="L149" s="23">
        <f t="shared" si="14"/>
        <v>415262.49000000005</v>
      </c>
      <c r="M149" s="23">
        <f t="shared" si="15"/>
        <v>404889.28049989982</v>
      </c>
      <c r="N149" s="23">
        <f t="shared" si="16"/>
        <v>405666.11</v>
      </c>
      <c r="O149" s="23">
        <f t="shared" si="17"/>
        <v>411579.14499999996</v>
      </c>
    </row>
    <row r="150" spans="1:15" x14ac:dyDescent="0.2">
      <c r="A150" s="1">
        <v>384185</v>
      </c>
      <c r="B150" s="1">
        <v>4</v>
      </c>
      <c r="C150" s="1">
        <v>3</v>
      </c>
      <c r="D150" s="1">
        <v>4473</v>
      </c>
      <c r="E150" s="1">
        <v>1</v>
      </c>
      <c r="F150" s="1">
        <v>3</v>
      </c>
      <c r="G150" s="2">
        <v>45</v>
      </c>
      <c r="H150" s="1">
        <v>22887.2540352838</v>
      </c>
      <c r="I150" s="1">
        <v>8</v>
      </c>
      <c r="J150" s="23">
        <f t="shared" si="12"/>
        <v>417257.41939658334</v>
      </c>
      <c r="K150" s="23">
        <f t="shared" si="13"/>
        <v>420417.40447728906</v>
      </c>
      <c r="L150" s="23">
        <f t="shared" si="14"/>
        <v>412822.31000000006</v>
      </c>
      <c r="M150" s="23">
        <f t="shared" si="15"/>
        <v>418031.96447728906</v>
      </c>
      <c r="N150" s="23">
        <f t="shared" si="16"/>
        <v>416404.28</v>
      </c>
      <c r="O150" s="23">
        <f t="shared" si="17"/>
        <v>409713.89500000002</v>
      </c>
    </row>
    <row r="151" spans="1:15" x14ac:dyDescent="0.2">
      <c r="A151" s="1">
        <v>379904</v>
      </c>
      <c r="B151" s="1">
        <v>4</v>
      </c>
      <c r="C151" s="1">
        <v>2</v>
      </c>
      <c r="D151" s="1">
        <v>3376</v>
      </c>
      <c r="E151" s="1">
        <v>1</v>
      </c>
      <c r="F151" s="1">
        <v>3</v>
      </c>
      <c r="G151" s="2">
        <v>32</v>
      </c>
      <c r="H151" s="1">
        <v>10187.576268811399</v>
      </c>
      <c r="I151" s="1">
        <v>6</v>
      </c>
      <c r="J151" s="23">
        <f t="shared" si="12"/>
        <v>405617.08084634133</v>
      </c>
      <c r="K151" s="23">
        <f t="shared" si="13"/>
        <v>402694.05237171764</v>
      </c>
      <c r="L151" s="23">
        <f t="shared" si="14"/>
        <v>405874.14</v>
      </c>
      <c r="M151" s="23">
        <f t="shared" si="15"/>
        <v>400061.50237171754</v>
      </c>
      <c r="N151" s="23">
        <f t="shared" si="16"/>
        <v>402630.76999999996</v>
      </c>
      <c r="O151" s="23">
        <f t="shared" si="17"/>
        <v>402416.17</v>
      </c>
    </row>
    <row r="152" spans="1:15" x14ac:dyDescent="0.2">
      <c r="A152" s="1">
        <v>362518</v>
      </c>
      <c r="B152" s="1">
        <v>5</v>
      </c>
      <c r="C152" s="1">
        <v>2</v>
      </c>
      <c r="D152" s="1">
        <v>3819</v>
      </c>
      <c r="E152" s="1">
        <v>0</v>
      </c>
      <c r="F152" s="1">
        <v>3</v>
      </c>
      <c r="G152" s="2">
        <v>19</v>
      </c>
      <c r="H152" s="1">
        <v>24261.5610021797</v>
      </c>
      <c r="I152" s="1">
        <v>14</v>
      </c>
      <c r="J152" s="23">
        <f t="shared" si="12"/>
        <v>414522.16367102443</v>
      </c>
      <c r="K152" s="23">
        <f t="shared" si="13"/>
        <v>409168.08489106811</v>
      </c>
      <c r="L152" s="23">
        <f t="shared" si="14"/>
        <v>412956.9</v>
      </c>
      <c r="M152" s="23">
        <f t="shared" si="15"/>
        <v>411750.75489106803</v>
      </c>
      <c r="N152" s="23">
        <f t="shared" si="16"/>
        <v>408223.04999999993</v>
      </c>
      <c r="O152" s="23">
        <f t="shared" si="17"/>
        <v>413425.23499999999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5"/>
  <sheetViews>
    <sheetView topLeftCell="M136" workbookViewId="0">
      <selection activeCell="S154" sqref="S154"/>
    </sheetView>
  </sheetViews>
  <sheetFormatPr defaultColWidth="11.42578125" defaultRowHeight="12.75" x14ac:dyDescent="0.2"/>
  <cols>
    <col min="1" max="1" width="8.7109375" style="1" bestFit="1" customWidth="1"/>
    <col min="2" max="6" width="11.42578125" style="24"/>
    <col min="7" max="7" width="12.140625" style="24" customWidth="1"/>
    <col min="8" max="8" width="11.42578125" style="24"/>
    <col min="9" max="11" width="11.42578125" style="28"/>
    <col min="12" max="13" width="11.42578125" style="24"/>
    <col min="14" max="19" width="16.5703125" style="28" bestFit="1" customWidth="1"/>
    <col min="20" max="25" width="11.42578125" style="54"/>
  </cols>
  <sheetData>
    <row r="1" spans="1:25" s="26" customFormat="1" ht="13.5" thickBot="1" x14ac:dyDescent="0.25">
      <c r="A1" s="35"/>
      <c r="B1" s="37" t="s">
        <v>66</v>
      </c>
      <c r="C1" s="37"/>
      <c r="D1" s="37"/>
      <c r="E1" s="37"/>
      <c r="F1" s="37"/>
      <c r="G1" s="37"/>
      <c r="H1" s="36" t="s">
        <v>67</v>
      </c>
      <c r="I1" s="37"/>
      <c r="J1" s="37"/>
      <c r="K1" s="37"/>
      <c r="L1" s="37"/>
      <c r="M1" s="38"/>
      <c r="N1" s="36" t="s">
        <v>68</v>
      </c>
      <c r="O1" s="37"/>
      <c r="P1" s="37"/>
      <c r="Q1" s="37"/>
      <c r="R1" s="37"/>
      <c r="S1" s="38"/>
      <c r="T1" s="42" t="s">
        <v>69</v>
      </c>
      <c r="U1" s="43"/>
      <c r="V1" s="43"/>
      <c r="W1" s="43"/>
      <c r="X1" s="43"/>
      <c r="Y1" s="44"/>
    </row>
    <row r="2" spans="1:25" s="26" customFormat="1" ht="13.5" thickBot="1" x14ac:dyDescent="0.25">
      <c r="A2" s="35" t="s">
        <v>0</v>
      </c>
      <c r="B2" s="40" t="s">
        <v>60</v>
      </c>
      <c r="C2" s="40" t="s">
        <v>61</v>
      </c>
      <c r="D2" s="40" t="s">
        <v>62</v>
      </c>
      <c r="E2" s="40" t="s">
        <v>63</v>
      </c>
      <c r="F2" s="40" t="s">
        <v>64</v>
      </c>
      <c r="G2" s="40" t="s">
        <v>65</v>
      </c>
      <c r="H2" s="39" t="s">
        <v>60</v>
      </c>
      <c r="I2" s="40" t="s">
        <v>61</v>
      </c>
      <c r="J2" s="40" t="s">
        <v>62</v>
      </c>
      <c r="K2" s="40" t="s">
        <v>63</v>
      </c>
      <c r="L2" s="40" t="s">
        <v>64</v>
      </c>
      <c r="M2" s="41" t="s">
        <v>65</v>
      </c>
      <c r="N2" s="39" t="s">
        <v>60</v>
      </c>
      <c r="O2" s="40" t="s">
        <v>61</v>
      </c>
      <c r="P2" s="40" t="s">
        <v>62</v>
      </c>
      <c r="Q2" s="40" t="s">
        <v>63</v>
      </c>
      <c r="R2" s="40" t="s">
        <v>64</v>
      </c>
      <c r="S2" s="41" t="s">
        <v>65</v>
      </c>
      <c r="T2" s="45" t="s">
        <v>60</v>
      </c>
      <c r="U2" s="46" t="s">
        <v>61</v>
      </c>
      <c r="V2" s="46" t="s">
        <v>62</v>
      </c>
      <c r="W2" s="46" t="s">
        <v>63</v>
      </c>
      <c r="X2" s="46" t="s">
        <v>64</v>
      </c>
      <c r="Y2" s="47" t="s">
        <v>65</v>
      </c>
    </row>
    <row r="3" spans="1:25" x14ac:dyDescent="0.2">
      <c r="A3" s="33">
        <v>436580</v>
      </c>
      <c r="B3" s="28">
        <v>406982.71568081365</v>
      </c>
      <c r="C3" s="28">
        <v>409587.03932680574</v>
      </c>
      <c r="D3" s="28">
        <v>416203.7</v>
      </c>
      <c r="E3" s="28">
        <v>412822.22932680568</v>
      </c>
      <c r="F3" s="28">
        <v>417818.57</v>
      </c>
      <c r="G3" s="28">
        <v>420047.80000000005</v>
      </c>
      <c r="H3" s="27">
        <f>ABS(A3-B3)</f>
        <v>29597.28431918635</v>
      </c>
      <c r="I3" s="28">
        <f>ABS(A3-C3)</f>
        <v>26992.960673194262</v>
      </c>
      <c r="J3" s="28">
        <f>ABS(A3-D3)</f>
        <v>20376.299999999988</v>
      </c>
      <c r="K3" s="28">
        <f>ABS(A3-E3)</f>
        <v>23757.770673194318</v>
      </c>
      <c r="L3" s="28">
        <f>ABS(A3-F3)</f>
        <v>18761.429999999993</v>
      </c>
      <c r="M3" s="29">
        <f>ABS(A3-G3)</f>
        <v>16532.199999999953</v>
      </c>
      <c r="N3" s="27">
        <f>H3^2</f>
        <v>875999239.07075417</v>
      </c>
      <c r="O3" s="28">
        <f t="shared" ref="O3:S18" si="0">I3^2</f>
        <v>728619925.90461206</v>
      </c>
      <c r="P3" s="28">
        <f t="shared" si="0"/>
        <v>415193601.68999952</v>
      </c>
      <c r="Q3" s="28">
        <f t="shared" si="0"/>
        <v>564431667.36009204</v>
      </c>
      <c r="R3" s="28">
        <f t="shared" si="0"/>
        <v>351991255.64489973</v>
      </c>
      <c r="S3" s="29">
        <f t="shared" si="0"/>
        <v>273313636.83999848</v>
      </c>
      <c r="T3" s="48">
        <f>H3/A3</f>
        <v>6.7793495623222205E-2</v>
      </c>
      <c r="U3" s="49">
        <f>I3/A3</f>
        <v>6.1828211721091812E-2</v>
      </c>
      <c r="V3" s="49">
        <f>J3/A3</f>
        <v>4.6672545696092325E-2</v>
      </c>
      <c r="W3" s="49">
        <f>K3/A3</f>
        <v>5.4417908912900999E-2</v>
      </c>
      <c r="X3" s="49">
        <f>L3/A3</f>
        <v>4.2973635988822194E-2</v>
      </c>
      <c r="Y3" s="50">
        <f>M3/A3</f>
        <v>3.7867515690136869E-2</v>
      </c>
    </row>
    <row r="4" spans="1:25" x14ac:dyDescent="0.2">
      <c r="A4" s="33">
        <v>378473</v>
      </c>
      <c r="B4" s="28">
        <v>411147.82999508374</v>
      </c>
      <c r="C4" s="28">
        <v>413907.69254806603</v>
      </c>
      <c r="D4" s="28">
        <v>408589.76</v>
      </c>
      <c r="E4" s="28">
        <v>411752.48254806601</v>
      </c>
      <c r="F4" s="28">
        <v>409467.35000000003</v>
      </c>
      <c r="G4" s="28">
        <v>405627.79500000004</v>
      </c>
      <c r="H4" s="27">
        <f t="shared" ref="H4:H67" si="1">ABS(A4-B4)</f>
        <v>32674.829995083739</v>
      </c>
      <c r="I4" s="28">
        <f t="shared" ref="I4:I67" si="2">ABS(A4-C4)</f>
        <v>35434.692548066028</v>
      </c>
      <c r="J4" s="28">
        <f t="shared" ref="J4:J67" si="3">ABS(A4-D4)</f>
        <v>30116.760000000009</v>
      </c>
      <c r="K4" s="28">
        <f t="shared" ref="K4:K67" si="4">ABS(A4-E4)</f>
        <v>33279.482548066007</v>
      </c>
      <c r="L4" s="28">
        <f t="shared" ref="L4:L67" si="5">ABS(A4-F4)</f>
        <v>30994.350000000035</v>
      </c>
      <c r="M4" s="29">
        <f t="shared" ref="M4:M67" si="6">ABS(A4-G4)</f>
        <v>27154.795000000042</v>
      </c>
      <c r="N4" s="27">
        <f t="shared" ref="N4:R67" si="7">H4^2</f>
        <v>1067644515.2076241</v>
      </c>
      <c r="O4" s="28">
        <f t="shared" si="0"/>
        <v>1255617435.9759662</v>
      </c>
      <c r="P4" s="28">
        <f t="shared" si="0"/>
        <v>907019232.89760053</v>
      </c>
      <c r="Q4" s="28">
        <f t="shared" si="0"/>
        <v>1107523958.6670299</v>
      </c>
      <c r="R4" s="28">
        <f t="shared" si="0"/>
        <v>960649731.92250216</v>
      </c>
      <c r="S4" s="29">
        <f t="shared" si="0"/>
        <v>737382891.49202728</v>
      </c>
      <c r="T4" s="48">
        <f t="shared" ref="T4:T67" si="8">H4/A4</f>
        <v>8.6333318347897314E-2</v>
      </c>
      <c r="U4" s="49">
        <f t="shared" ref="U4:U67" si="9">I4/A4</f>
        <v>9.3625417263757338E-2</v>
      </c>
      <c r="V4" s="49">
        <f t="shared" ref="V4:V67" si="10">J4/A4</f>
        <v>7.9574395003078183E-2</v>
      </c>
      <c r="W4" s="49">
        <f t="shared" ref="W4:W67" si="11">K4/A4</f>
        <v>8.7930929149677803E-2</v>
      </c>
      <c r="X4" s="49">
        <f t="shared" ref="X4:X67" si="12">L4/A4</f>
        <v>8.1893160146166391E-2</v>
      </c>
      <c r="Y4" s="50">
        <f t="shared" ref="Y4:Y67" si="13">M4/A4</f>
        <v>7.1748301728260785E-2</v>
      </c>
    </row>
    <row r="5" spans="1:25" x14ac:dyDescent="0.2">
      <c r="A5" s="33">
        <v>398198</v>
      </c>
      <c r="B5" s="28">
        <v>407062.52272842242</v>
      </c>
      <c r="C5" s="28">
        <v>412552.47241899354</v>
      </c>
      <c r="D5" s="28">
        <v>411845.33</v>
      </c>
      <c r="E5" s="28">
        <v>415879.81241899356</v>
      </c>
      <c r="F5" s="28">
        <v>418879.36</v>
      </c>
      <c r="G5" s="28">
        <v>413386.97000000003</v>
      </c>
      <c r="H5" s="27">
        <f t="shared" si="1"/>
        <v>8864.5227284224238</v>
      </c>
      <c r="I5" s="28">
        <f t="shared" si="2"/>
        <v>14354.472418993537</v>
      </c>
      <c r="J5" s="28">
        <f t="shared" si="3"/>
        <v>13647.330000000016</v>
      </c>
      <c r="K5" s="28">
        <f t="shared" si="4"/>
        <v>17681.812418993562</v>
      </c>
      <c r="L5" s="28">
        <f t="shared" si="5"/>
        <v>20681.359999999986</v>
      </c>
      <c r="M5" s="29">
        <f t="shared" si="6"/>
        <v>15188.97000000003</v>
      </c>
      <c r="N5" s="27">
        <f t="shared" si="7"/>
        <v>78579763.202717736</v>
      </c>
      <c r="O5" s="28">
        <f t="shared" si="0"/>
        <v>206050878.42764616</v>
      </c>
      <c r="P5" s="28">
        <f t="shared" si="0"/>
        <v>186249616.12890044</v>
      </c>
      <c r="Q5" s="28">
        <f t="shared" si="0"/>
        <v>312646490.42047501</v>
      </c>
      <c r="R5" s="28">
        <f t="shared" si="0"/>
        <v>427718651.44959944</v>
      </c>
      <c r="S5" s="29">
        <f t="shared" si="0"/>
        <v>230704809.66090092</v>
      </c>
      <c r="T5" s="48">
        <f t="shared" si="8"/>
        <v>2.2261595307918231E-2</v>
      </c>
      <c r="U5" s="49">
        <f t="shared" si="9"/>
        <v>3.6048579899933042E-2</v>
      </c>
      <c r="V5" s="49">
        <f t="shared" si="10"/>
        <v>3.4272723619907727E-2</v>
      </c>
      <c r="W5" s="49">
        <f t="shared" si="11"/>
        <v>4.4404573651785198E-2</v>
      </c>
      <c r="X5" s="49">
        <f t="shared" si="12"/>
        <v>5.1937377887382626E-2</v>
      </c>
      <c r="Y5" s="50">
        <f t="shared" si="13"/>
        <v>3.8144264913435103E-2</v>
      </c>
    </row>
    <row r="6" spans="1:25" x14ac:dyDescent="0.2">
      <c r="A6" s="33">
        <v>439177</v>
      </c>
      <c r="B6" s="28">
        <v>406245.54468067741</v>
      </c>
      <c r="C6" s="28">
        <v>406228.82934794034</v>
      </c>
      <c r="D6" s="28">
        <v>414169.88999999996</v>
      </c>
      <c r="E6" s="28">
        <v>409118.8493479403</v>
      </c>
      <c r="F6" s="28">
        <v>412936.89999999997</v>
      </c>
      <c r="G6" s="28">
        <v>417750.72500000003</v>
      </c>
      <c r="H6" s="27">
        <f t="shared" si="1"/>
        <v>32931.455319322587</v>
      </c>
      <c r="I6" s="28">
        <f t="shared" si="2"/>
        <v>32948.170652059664</v>
      </c>
      <c r="J6" s="28">
        <f t="shared" si="3"/>
        <v>25007.110000000044</v>
      </c>
      <c r="K6" s="28">
        <f t="shared" si="4"/>
        <v>30058.150652059703</v>
      </c>
      <c r="L6" s="28">
        <f t="shared" si="5"/>
        <v>26240.100000000035</v>
      </c>
      <c r="M6" s="29">
        <f t="shared" si="6"/>
        <v>21426.274999999965</v>
      </c>
      <c r="N6" s="27">
        <f t="shared" si="7"/>
        <v>1084480749.44854</v>
      </c>
      <c r="O6" s="28">
        <f t="shared" si="0"/>
        <v>1085581949.3172457</v>
      </c>
      <c r="P6" s="28">
        <f t="shared" si="0"/>
        <v>625355550.55210221</v>
      </c>
      <c r="Q6" s="28">
        <f t="shared" si="0"/>
        <v>903492420.62191713</v>
      </c>
      <c r="R6" s="28">
        <f t="shared" si="0"/>
        <v>688542848.01000178</v>
      </c>
      <c r="S6" s="29">
        <f t="shared" si="0"/>
        <v>459085260.37562352</v>
      </c>
      <c r="T6" s="48">
        <f t="shared" si="8"/>
        <v>7.4984471680717771E-2</v>
      </c>
      <c r="U6" s="49">
        <f t="shared" si="9"/>
        <v>7.5022532263892841E-2</v>
      </c>
      <c r="V6" s="49">
        <f t="shared" si="10"/>
        <v>5.6940846173638517E-2</v>
      </c>
      <c r="W6" s="49">
        <f t="shared" si="11"/>
        <v>6.8441996397943655E-2</v>
      </c>
      <c r="X6" s="49">
        <f t="shared" si="12"/>
        <v>5.9748347477213137E-2</v>
      </c>
      <c r="Y6" s="50">
        <f t="shared" si="13"/>
        <v>4.8787334036163019E-2</v>
      </c>
    </row>
    <row r="7" spans="1:25" x14ac:dyDescent="0.2">
      <c r="A7" s="33">
        <v>468157</v>
      </c>
      <c r="B7" s="28">
        <v>412316.91398587945</v>
      </c>
      <c r="C7" s="28">
        <v>409740.4447937893</v>
      </c>
      <c r="D7" s="28">
        <v>414757.83</v>
      </c>
      <c r="E7" s="28">
        <v>412432.97479378921</v>
      </c>
      <c r="F7" s="28">
        <v>412950.11</v>
      </c>
      <c r="G7" s="28">
        <v>418062.9</v>
      </c>
      <c r="H7" s="27">
        <f t="shared" si="1"/>
        <v>55840.086014120548</v>
      </c>
      <c r="I7" s="28">
        <f t="shared" si="2"/>
        <v>58416.555206210702</v>
      </c>
      <c r="J7" s="28">
        <f t="shared" si="3"/>
        <v>53399.169999999984</v>
      </c>
      <c r="K7" s="28">
        <f t="shared" si="4"/>
        <v>55724.02520621079</v>
      </c>
      <c r="L7" s="28">
        <f t="shared" si="5"/>
        <v>55206.890000000014</v>
      </c>
      <c r="M7" s="29">
        <f t="shared" si="6"/>
        <v>50094.099999999977</v>
      </c>
      <c r="N7" s="27">
        <f t="shared" si="7"/>
        <v>3118115206.0643811</v>
      </c>
      <c r="O7" s="28">
        <f t="shared" si="0"/>
        <v>3412493922.1602626</v>
      </c>
      <c r="P7" s="28">
        <f t="shared" si="0"/>
        <v>2851471356.6888981</v>
      </c>
      <c r="Q7" s="28">
        <f t="shared" si="0"/>
        <v>3105166985.1824155</v>
      </c>
      <c r="R7" s="28">
        <f t="shared" si="0"/>
        <v>3047800703.4721017</v>
      </c>
      <c r="S7" s="29">
        <f t="shared" si="0"/>
        <v>2509418854.8099976</v>
      </c>
      <c r="T7" s="48">
        <f t="shared" si="8"/>
        <v>0.11927640943982584</v>
      </c>
      <c r="U7" s="49">
        <f t="shared" si="9"/>
        <v>0.12477983925522998</v>
      </c>
      <c r="V7" s="49">
        <f t="shared" si="10"/>
        <v>0.11406252603293336</v>
      </c>
      <c r="W7" s="49">
        <f t="shared" si="11"/>
        <v>0.11902849942692471</v>
      </c>
      <c r="X7" s="49">
        <f t="shared" si="12"/>
        <v>0.11792388023675821</v>
      </c>
      <c r="Y7" s="50">
        <f t="shared" si="13"/>
        <v>0.10700277898226444</v>
      </c>
    </row>
    <row r="8" spans="1:25" x14ac:dyDescent="0.2">
      <c r="A8" s="33">
        <v>376310</v>
      </c>
      <c r="B8" s="28">
        <v>415331.47495783295</v>
      </c>
      <c r="C8" s="28">
        <v>415437.67495603859</v>
      </c>
      <c r="D8" s="28">
        <v>410613.23000000004</v>
      </c>
      <c r="E8" s="28">
        <v>413107.28495603858</v>
      </c>
      <c r="F8" s="28">
        <v>410908.29</v>
      </c>
      <c r="G8" s="28">
        <v>409983.55000000005</v>
      </c>
      <c r="H8" s="27">
        <f t="shared" si="1"/>
        <v>39021.47495783295</v>
      </c>
      <c r="I8" s="28">
        <f t="shared" si="2"/>
        <v>39127.674956038594</v>
      </c>
      <c r="J8" s="28">
        <f t="shared" si="3"/>
        <v>34303.23000000004</v>
      </c>
      <c r="K8" s="28">
        <f t="shared" si="4"/>
        <v>36797.28495603858</v>
      </c>
      <c r="L8" s="28">
        <f t="shared" si="5"/>
        <v>34598.289999999979</v>
      </c>
      <c r="M8" s="29">
        <f t="shared" si="6"/>
        <v>33673.550000000047</v>
      </c>
      <c r="N8" s="27">
        <f t="shared" si="7"/>
        <v>1522675507.884784</v>
      </c>
      <c r="O8" s="28">
        <f t="shared" si="0"/>
        <v>1530974947.4654098</v>
      </c>
      <c r="P8" s="28">
        <f t="shared" si="0"/>
        <v>1176711588.4329028</v>
      </c>
      <c r="Q8" s="28">
        <f t="shared" si="0"/>
        <v>1354040180.1359031</v>
      </c>
      <c r="R8" s="28">
        <f t="shared" si="0"/>
        <v>1197041670.9240985</v>
      </c>
      <c r="S8" s="29">
        <f t="shared" si="0"/>
        <v>1133907969.6025031</v>
      </c>
      <c r="T8" s="48">
        <f t="shared" si="8"/>
        <v>0.10369502526595878</v>
      </c>
      <c r="U8" s="49">
        <f t="shared" si="9"/>
        <v>0.10397723939315616</v>
      </c>
      <c r="V8" s="49">
        <f t="shared" si="10"/>
        <v>9.1156838776540725E-2</v>
      </c>
      <c r="W8" s="49">
        <f t="shared" si="11"/>
        <v>9.7784499364987856E-2</v>
      </c>
      <c r="X8" s="49">
        <f t="shared" si="12"/>
        <v>9.194092636390204E-2</v>
      </c>
      <c r="Y8" s="50">
        <f t="shared" si="13"/>
        <v>8.94835375089688E-2</v>
      </c>
    </row>
    <row r="9" spans="1:25" x14ac:dyDescent="0.2">
      <c r="A9" s="33">
        <v>442736</v>
      </c>
      <c r="B9" s="28">
        <v>416434.64105751796</v>
      </c>
      <c r="C9" s="28">
        <v>416936.20429400809</v>
      </c>
      <c r="D9" s="28">
        <v>417452.31</v>
      </c>
      <c r="E9" s="28">
        <v>419687.07429400808</v>
      </c>
      <c r="F9" s="28">
        <v>417129.54999999993</v>
      </c>
      <c r="G9" s="28">
        <v>420929.13</v>
      </c>
      <c r="H9" s="27">
        <f t="shared" si="1"/>
        <v>26301.358942482038</v>
      </c>
      <c r="I9" s="28">
        <f t="shared" si="2"/>
        <v>25799.795705991914</v>
      </c>
      <c r="J9" s="28">
        <f t="shared" si="3"/>
        <v>25283.690000000002</v>
      </c>
      <c r="K9" s="28">
        <f t="shared" si="4"/>
        <v>23048.925705991918</v>
      </c>
      <c r="L9" s="28">
        <f t="shared" si="5"/>
        <v>25606.45000000007</v>
      </c>
      <c r="M9" s="29">
        <f t="shared" si="6"/>
        <v>21806.869999999995</v>
      </c>
      <c r="N9" s="27">
        <f t="shared" si="7"/>
        <v>691761482.22127986</v>
      </c>
      <c r="O9" s="28">
        <f t="shared" si="0"/>
        <v>665629458.47091877</v>
      </c>
      <c r="P9" s="28">
        <f t="shared" si="0"/>
        <v>639264980.01610017</v>
      </c>
      <c r="Q9" s="28">
        <f t="shared" si="0"/>
        <v>531252976.20033503</v>
      </c>
      <c r="R9" s="28">
        <f t="shared" si="0"/>
        <v>655690281.60250354</v>
      </c>
      <c r="S9" s="29">
        <f t="shared" si="0"/>
        <v>475539579.19689977</v>
      </c>
      <c r="T9" s="48">
        <f t="shared" si="8"/>
        <v>5.9406415883239763E-2</v>
      </c>
      <c r="U9" s="49">
        <f t="shared" si="9"/>
        <v>5.8273543841006636E-2</v>
      </c>
      <c r="V9" s="49">
        <f t="shared" si="10"/>
        <v>5.710782497922013E-2</v>
      </c>
      <c r="W9" s="49">
        <f t="shared" si="11"/>
        <v>5.2060202255953703E-2</v>
      </c>
      <c r="X9" s="49">
        <f t="shared" si="12"/>
        <v>5.7836837302591315E-2</v>
      </c>
      <c r="Y9" s="50">
        <f t="shared" si="13"/>
        <v>4.9254792923999847E-2</v>
      </c>
    </row>
    <row r="10" spans="1:25" x14ac:dyDescent="0.2">
      <c r="A10" s="33">
        <v>382782</v>
      </c>
      <c r="B10" s="28">
        <v>415153.34006067703</v>
      </c>
      <c r="C10" s="28">
        <v>415349.95985049306</v>
      </c>
      <c r="D10" s="28">
        <v>413469.44</v>
      </c>
      <c r="E10" s="28">
        <v>418284.61985049304</v>
      </c>
      <c r="F10" s="28">
        <v>418836.47999999998</v>
      </c>
      <c r="G10" s="28">
        <v>414450.51500000001</v>
      </c>
      <c r="H10" s="27">
        <f t="shared" si="1"/>
        <v>32371.34006067703</v>
      </c>
      <c r="I10" s="28">
        <f t="shared" si="2"/>
        <v>32567.959850493062</v>
      </c>
      <c r="J10" s="28">
        <f t="shared" si="3"/>
        <v>30687.440000000002</v>
      </c>
      <c r="K10" s="28">
        <f t="shared" si="4"/>
        <v>35502.619850493036</v>
      </c>
      <c r="L10" s="28">
        <f t="shared" si="5"/>
        <v>36054.479999999981</v>
      </c>
      <c r="M10" s="29">
        <f t="shared" si="6"/>
        <v>31668.515000000014</v>
      </c>
      <c r="N10" s="27">
        <f t="shared" si="7"/>
        <v>1047903657.3239936</v>
      </c>
      <c r="O10" s="28">
        <f t="shared" si="0"/>
        <v>1060672008.823328</v>
      </c>
      <c r="P10" s="28">
        <f t="shared" si="0"/>
        <v>941718973.75360012</v>
      </c>
      <c r="Q10" s="28">
        <f t="shared" si="0"/>
        <v>1260436016.2486222</v>
      </c>
      <c r="R10" s="28">
        <f t="shared" si="0"/>
        <v>1299925528.0703986</v>
      </c>
      <c r="S10" s="29">
        <f t="shared" si="0"/>
        <v>1002894842.3052258</v>
      </c>
      <c r="T10" s="48">
        <f t="shared" si="8"/>
        <v>8.4568605787829709E-2</v>
      </c>
      <c r="U10" s="49">
        <f t="shared" si="9"/>
        <v>8.5082265755686171E-2</v>
      </c>
      <c r="V10" s="49">
        <f t="shared" si="10"/>
        <v>8.0169495953310244E-2</v>
      </c>
      <c r="W10" s="49">
        <f t="shared" si="11"/>
        <v>9.2748927197446679E-2</v>
      </c>
      <c r="X10" s="49">
        <f t="shared" si="12"/>
        <v>9.4190635923319235E-2</v>
      </c>
      <c r="Y10" s="50">
        <f t="shared" si="13"/>
        <v>8.2732508320662979E-2</v>
      </c>
    </row>
    <row r="11" spans="1:25" x14ac:dyDescent="0.2">
      <c r="A11" s="33">
        <v>439867</v>
      </c>
      <c r="B11" s="28">
        <v>417757.4334398185</v>
      </c>
      <c r="C11" s="28">
        <v>420873.17571385339</v>
      </c>
      <c r="D11" s="28">
        <v>421639.33999999997</v>
      </c>
      <c r="E11" s="28">
        <v>418595.37571385334</v>
      </c>
      <c r="F11" s="28">
        <v>415260.98000000004</v>
      </c>
      <c r="G11" s="28">
        <v>421001.70000000007</v>
      </c>
      <c r="H11" s="27">
        <f t="shared" si="1"/>
        <v>22109.566560181498</v>
      </c>
      <c r="I11" s="28">
        <f t="shared" si="2"/>
        <v>18993.824286146613</v>
      </c>
      <c r="J11" s="28">
        <f t="shared" si="3"/>
        <v>18227.660000000033</v>
      </c>
      <c r="K11" s="28">
        <f t="shared" si="4"/>
        <v>21271.62428614666</v>
      </c>
      <c r="L11" s="28">
        <f t="shared" si="5"/>
        <v>24606.01999999996</v>
      </c>
      <c r="M11" s="29">
        <f t="shared" si="6"/>
        <v>18865.29999999993</v>
      </c>
      <c r="N11" s="27">
        <f t="shared" si="7"/>
        <v>488832933.47909594</v>
      </c>
      <c r="O11" s="28">
        <f t="shared" si="0"/>
        <v>360765361.01301289</v>
      </c>
      <c r="P11" s="28">
        <f t="shared" si="0"/>
        <v>332247589.07560116</v>
      </c>
      <c r="Q11" s="28">
        <f t="shared" si="0"/>
        <v>452481999.77098441</v>
      </c>
      <c r="R11" s="28">
        <f t="shared" si="0"/>
        <v>605456220.24039805</v>
      </c>
      <c r="S11" s="29">
        <f t="shared" si="0"/>
        <v>355899544.08999735</v>
      </c>
      <c r="T11" s="48">
        <f t="shared" si="8"/>
        <v>5.0264208408863358E-2</v>
      </c>
      <c r="U11" s="49">
        <f t="shared" si="9"/>
        <v>4.3180834857233237E-2</v>
      </c>
      <c r="V11" s="49">
        <f t="shared" si="10"/>
        <v>4.1439025887370577E-2</v>
      </c>
      <c r="W11" s="49">
        <f t="shared" si="11"/>
        <v>4.8359218323144632E-2</v>
      </c>
      <c r="X11" s="49">
        <f t="shared" si="12"/>
        <v>5.5939681767443253E-2</v>
      </c>
      <c r="Y11" s="50">
        <f t="shared" si="13"/>
        <v>4.2888645886142697E-2</v>
      </c>
    </row>
    <row r="12" spans="1:25" x14ac:dyDescent="0.2">
      <c r="A12" s="33">
        <v>469070</v>
      </c>
      <c r="B12" s="28">
        <v>413045.68122778513</v>
      </c>
      <c r="C12" s="28">
        <v>415975.48340769089</v>
      </c>
      <c r="D12" s="28">
        <v>412072.82</v>
      </c>
      <c r="E12" s="28">
        <v>419099.81340769085</v>
      </c>
      <c r="F12" s="28">
        <v>421158.83</v>
      </c>
      <c r="G12" s="28">
        <v>415978.43000000005</v>
      </c>
      <c r="H12" s="27">
        <f t="shared" si="1"/>
        <v>56024.318772214872</v>
      </c>
      <c r="I12" s="28">
        <f t="shared" si="2"/>
        <v>53094.516592309112</v>
      </c>
      <c r="J12" s="28">
        <f t="shared" si="3"/>
        <v>56997.179999999993</v>
      </c>
      <c r="K12" s="28">
        <f t="shared" si="4"/>
        <v>49970.186592309154</v>
      </c>
      <c r="L12" s="28">
        <f t="shared" si="5"/>
        <v>47911.169999999984</v>
      </c>
      <c r="M12" s="29">
        <f t="shared" si="6"/>
        <v>53091.569999999949</v>
      </c>
      <c r="N12" s="27">
        <f t="shared" si="7"/>
        <v>3138724293.8907475</v>
      </c>
      <c r="O12" s="28">
        <f t="shared" si="0"/>
        <v>2819027692.1709876</v>
      </c>
      <c r="P12" s="28">
        <f t="shared" si="0"/>
        <v>3248678527.9523993</v>
      </c>
      <c r="Q12" s="28">
        <f t="shared" si="0"/>
        <v>2497019548.0701933</v>
      </c>
      <c r="R12" s="28">
        <f t="shared" si="0"/>
        <v>2295480210.7688985</v>
      </c>
      <c r="S12" s="29">
        <f t="shared" si="0"/>
        <v>2818714805.0648947</v>
      </c>
      <c r="T12" s="48">
        <f t="shared" si="8"/>
        <v>0.11943701104784973</v>
      </c>
      <c r="U12" s="49">
        <f t="shared" si="9"/>
        <v>0.1131910303202275</v>
      </c>
      <c r="V12" s="49">
        <f t="shared" si="10"/>
        <v>0.12151103246850149</v>
      </c>
      <c r="W12" s="49">
        <f t="shared" si="11"/>
        <v>0.10653034001814048</v>
      </c>
      <c r="X12" s="49">
        <f t="shared" si="12"/>
        <v>0.10214076790244522</v>
      </c>
      <c r="Y12" s="50">
        <f t="shared" si="13"/>
        <v>0.11318474854499318</v>
      </c>
    </row>
    <row r="13" spans="1:25" x14ac:dyDescent="0.2">
      <c r="A13" s="33">
        <v>439523</v>
      </c>
      <c r="B13" s="28">
        <v>410855.21280124184</v>
      </c>
      <c r="C13" s="28">
        <v>413722.60355874151</v>
      </c>
      <c r="D13" s="28">
        <v>417028.73000000004</v>
      </c>
      <c r="E13" s="28">
        <v>411370.2835587415</v>
      </c>
      <c r="F13" s="28">
        <v>415406.36</v>
      </c>
      <c r="G13" s="28">
        <v>413838.32500000001</v>
      </c>
      <c r="H13" s="27">
        <f t="shared" si="1"/>
        <v>28667.78719875816</v>
      </c>
      <c r="I13" s="28">
        <f t="shared" si="2"/>
        <v>25800.39644125849</v>
      </c>
      <c r="J13" s="28">
        <f t="shared" si="3"/>
        <v>22494.26999999996</v>
      </c>
      <c r="K13" s="28">
        <f t="shared" si="4"/>
        <v>28152.716441258497</v>
      </c>
      <c r="L13" s="28">
        <f t="shared" si="5"/>
        <v>24116.640000000014</v>
      </c>
      <c r="M13" s="29">
        <f t="shared" si="6"/>
        <v>25684.674999999988</v>
      </c>
      <c r="N13" s="27">
        <f t="shared" si="7"/>
        <v>821842022.87328219</v>
      </c>
      <c r="O13" s="28">
        <f t="shared" si="0"/>
        <v>665660456.52610373</v>
      </c>
      <c r="P13" s="28">
        <f t="shared" si="0"/>
        <v>505992182.8328982</v>
      </c>
      <c r="Q13" s="28">
        <f t="shared" si="0"/>
        <v>792575443.0219065</v>
      </c>
      <c r="R13" s="28">
        <f t="shared" si="0"/>
        <v>581612324.88960063</v>
      </c>
      <c r="S13" s="29">
        <f t="shared" si="0"/>
        <v>659702529.85562444</v>
      </c>
      <c r="T13" s="48">
        <f t="shared" si="8"/>
        <v>6.5224771397078565E-2</v>
      </c>
      <c r="U13" s="49">
        <f t="shared" si="9"/>
        <v>5.8700901753169894E-2</v>
      </c>
      <c r="V13" s="49">
        <f t="shared" si="10"/>
        <v>5.117882340628354E-2</v>
      </c>
      <c r="W13" s="49">
        <f t="shared" si="11"/>
        <v>6.4052885608394769E-2</v>
      </c>
      <c r="X13" s="49">
        <f t="shared" si="12"/>
        <v>5.4870029554767358E-2</v>
      </c>
      <c r="Y13" s="50">
        <f t="shared" si="13"/>
        <v>5.8437613048691397E-2</v>
      </c>
    </row>
    <row r="14" spans="1:25" x14ac:dyDescent="0.2">
      <c r="A14" s="33">
        <v>437931</v>
      </c>
      <c r="B14" s="28">
        <v>411104.55360179784</v>
      </c>
      <c r="C14" s="28">
        <v>405546.80460612971</v>
      </c>
      <c r="D14" s="28">
        <v>404217.42</v>
      </c>
      <c r="E14" s="28">
        <v>408225.15460612962</v>
      </c>
      <c r="F14" s="28">
        <v>407440.10999999993</v>
      </c>
      <c r="G14" s="28">
        <v>407529.37500000006</v>
      </c>
      <c r="H14" s="27">
        <f t="shared" si="1"/>
        <v>26826.446398202155</v>
      </c>
      <c r="I14" s="28">
        <f t="shared" si="2"/>
        <v>32384.195393870294</v>
      </c>
      <c r="J14" s="28">
        <f t="shared" si="3"/>
        <v>33713.580000000016</v>
      </c>
      <c r="K14" s="28">
        <f t="shared" si="4"/>
        <v>29705.845393870375</v>
      </c>
      <c r="L14" s="28">
        <f t="shared" si="5"/>
        <v>30490.890000000072</v>
      </c>
      <c r="M14" s="29">
        <f t="shared" si="6"/>
        <v>30401.624999999942</v>
      </c>
      <c r="N14" s="27">
        <f t="shared" si="7"/>
        <v>719658226.35561335</v>
      </c>
      <c r="O14" s="28">
        <f t="shared" si="0"/>
        <v>1048736111.30837</v>
      </c>
      <c r="P14" s="28">
        <f t="shared" si="0"/>
        <v>1136605476.4164011</v>
      </c>
      <c r="Q14" s="28">
        <f t="shared" si="0"/>
        <v>882437250.56452978</v>
      </c>
      <c r="R14" s="28">
        <f t="shared" si="0"/>
        <v>929694372.99210441</v>
      </c>
      <c r="S14" s="29">
        <f t="shared" si="0"/>
        <v>924258802.64062142</v>
      </c>
      <c r="T14" s="48">
        <f t="shared" si="8"/>
        <v>6.1257244630323393E-2</v>
      </c>
      <c r="U14" s="49">
        <f t="shared" si="9"/>
        <v>7.3948168533102918E-2</v>
      </c>
      <c r="V14" s="49">
        <f t="shared" si="10"/>
        <v>7.6983771416045024E-2</v>
      </c>
      <c r="W14" s="49">
        <f t="shared" si="11"/>
        <v>6.7832250728700125E-2</v>
      </c>
      <c r="X14" s="49">
        <f t="shared" si="12"/>
        <v>6.962487241140744E-2</v>
      </c>
      <c r="Y14" s="50">
        <f t="shared" si="13"/>
        <v>6.9421038930790338E-2</v>
      </c>
    </row>
    <row r="15" spans="1:25" x14ac:dyDescent="0.2">
      <c r="A15" s="33">
        <v>373816</v>
      </c>
      <c r="B15" s="28">
        <v>410892.65267880779</v>
      </c>
      <c r="C15" s="28">
        <v>411190.16662258684</v>
      </c>
      <c r="D15" s="28">
        <v>422452.11</v>
      </c>
      <c r="E15" s="28">
        <v>408462.77662258683</v>
      </c>
      <c r="F15" s="28">
        <v>411425.58999999991</v>
      </c>
      <c r="G15" s="28">
        <v>418831.58500000002</v>
      </c>
      <c r="H15" s="27">
        <f t="shared" si="1"/>
        <v>37076.65267880779</v>
      </c>
      <c r="I15" s="28">
        <f t="shared" si="2"/>
        <v>37374.166622586839</v>
      </c>
      <c r="J15" s="28">
        <f t="shared" si="3"/>
        <v>48636.109999999986</v>
      </c>
      <c r="K15" s="28">
        <f t="shared" si="4"/>
        <v>34646.776622586825</v>
      </c>
      <c r="L15" s="28">
        <f t="shared" si="5"/>
        <v>37609.589999999909</v>
      </c>
      <c r="M15" s="29">
        <f t="shared" si="6"/>
        <v>45015.585000000021</v>
      </c>
      <c r="N15" s="27">
        <f t="shared" si="7"/>
        <v>1374678173.8649449</v>
      </c>
      <c r="O15" s="28">
        <f t="shared" si="0"/>
        <v>1396828330.7328842</v>
      </c>
      <c r="P15" s="28">
        <f t="shared" si="0"/>
        <v>2365471195.9320989</v>
      </c>
      <c r="Q15" s="28">
        <f t="shared" si="0"/>
        <v>1200399130.335429</v>
      </c>
      <c r="R15" s="28">
        <f t="shared" si="0"/>
        <v>1414481259.9680932</v>
      </c>
      <c r="S15" s="29">
        <f t="shared" si="0"/>
        <v>2026402892.8922269</v>
      </c>
      <c r="T15" s="48">
        <f t="shared" si="8"/>
        <v>9.9184231490379735E-2</v>
      </c>
      <c r="U15" s="49">
        <f t="shared" si="9"/>
        <v>9.9980114876267567E-2</v>
      </c>
      <c r="V15" s="49">
        <f t="shared" si="10"/>
        <v>0.13010708476897723</v>
      </c>
      <c r="W15" s="49">
        <f t="shared" si="11"/>
        <v>9.268403873185424E-2</v>
      </c>
      <c r="X15" s="49">
        <f t="shared" si="12"/>
        <v>0.10060989898773703</v>
      </c>
      <c r="Y15" s="50">
        <f t="shared" si="13"/>
        <v>0.12042177167376469</v>
      </c>
    </row>
    <row r="16" spans="1:25" x14ac:dyDescent="0.2">
      <c r="A16" s="33">
        <v>379565</v>
      </c>
      <c r="B16" s="28">
        <v>406719.14420029684</v>
      </c>
      <c r="C16" s="28">
        <v>400927.60203860735</v>
      </c>
      <c r="D16" s="28">
        <v>401593.5</v>
      </c>
      <c r="E16" s="28">
        <v>403683.46203860728</v>
      </c>
      <c r="F16" s="28">
        <v>403004.75999999995</v>
      </c>
      <c r="G16" s="28">
        <v>402347.06</v>
      </c>
      <c r="H16" s="27">
        <f t="shared" si="1"/>
        <v>27154.14420029684</v>
      </c>
      <c r="I16" s="28">
        <f t="shared" si="2"/>
        <v>21362.602038607351</v>
      </c>
      <c r="J16" s="28">
        <f t="shared" si="3"/>
        <v>22028.5</v>
      </c>
      <c r="K16" s="28">
        <f t="shared" si="4"/>
        <v>24118.462038607278</v>
      </c>
      <c r="L16" s="28">
        <f t="shared" si="5"/>
        <v>23439.759999999951</v>
      </c>
      <c r="M16" s="29">
        <f t="shared" si="6"/>
        <v>22782.059999999998</v>
      </c>
      <c r="N16" s="27">
        <f t="shared" si="7"/>
        <v>737347547.25051451</v>
      </c>
      <c r="O16" s="28">
        <f t="shared" si="0"/>
        <v>456360765.85991091</v>
      </c>
      <c r="P16" s="28">
        <f t="shared" si="0"/>
        <v>485254812.25</v>
      </c>
      <c r="Q16" s="28">
        <f t="shared" si="0"/>
        <v>581700211.1077404</v>
      </c>
      <c r="R16" s="28">
        <f t="shared" si="0"/>
        <v>549422348.85759771</v>
      </c>
      <c r="S16" s="29">
        <f t="shared" si="0"/>
        <v>519022257.84359992</v>
      </c>
      <c r="T16" s="48">
        <f t="shared" si="8"/>
        <v>7.154016887831291E-2</v>
      </c>
      <c r="U16" s="49">
        <f t="shared" si="9"/>
        <v>5.6281801637683537E-2</v>
      </c>
      <c r="V16" s="49">
        <f t="shared" si="10"/>
        <v>5.8036172987498851E-2</v>
      </c>
      <c r="W16" s="49">
        <f t="shared" si="11"/>
        <v>6.354237624282344E-2</v>
      </c>
      <c r="X16" s="49">
        <f t="shared" si="12"/>
        <v>6.1754271336925036E-2</v>
      </c>
      <c r="Y16" s="50">
        <f t="shared" si="13"/>
        <v>6.002149829409982E-2</v>
      </c>
    </row>
    <row r="17" spans="1:25" x14ac:dyDescent="0.2">
      <c r="A17" s="33">
        <v>369314</v>
      </c>
      <c r="B17" s="28">
        <v>412919.26061644166</v>
      </c>
      <c r="C17" s="28">
        <v>407540.6531958647</v>
      </c>
      <c r="D17" s="28">
        <v>415424.07</v>
      </c>
      <c r="E17" s="28">
        <v>410051.56319586461</v>
      </c>
      <c r="F17" s="28">
        <v>410385.20999999996</v>
      </c>
      <c r="G17" s="28">
        <v>415822.19</v>
      </c>
      <c r="H17" s="27">
        <f t="shared" si="1"/>
        <v>43605.260616441665</v>
      </c>
      <c r="I17" s="28">
        <f t="shared" si="2"/>
        <v>38226.653195864696</v>
      </c>
      <c r="J17" s="28">
        <f t="shared" si="3"/>
        <v>46110.070000000007</v>
      </c>
      <c r="K17" s="28">
        <f t="shared" si="4"/>
        <v>40737.563195864612</v>
      </c>
      <c r="L17" s="28">
        <f t="shared" si="5"/>
        <v>41071.209999999963</v>
      </c>
      <c r="M17" s="29">
        <f t="shared" si="6"/>
        <v>46508.19</v>
      </c>
      <c r="N17" s="27">
        <f t="shared" si="7"/>
        <v>1901418753.4277985</v>
      </c>
      <c r="O17" s="28">
        <f t="shared" si="0"/>
        <v>1461277014.5569127</v>
      </c>
      <c r="P17" s="28">
        <f t="shared" si="0"/>
        <v>2126138555.4049006</v>
      </c>
      <c r="Q17" s="28">
        <f t="shared" si="0"/>
        <v>1659549055.137063</v>
      </c>
      <c r="R17" s="28">
        <f t="shared" si="0"/>
        <v>1686844290.8640969</v>
      </c>
      <c r="S17" s="29">
        <f t="shared" si="0"/>
        <v>2163011737.0761003</v>
      </c>
      <c r="T17" s="48">
        <f t="shared" si="8"/>
        <v>0.11807096567268413</v>
      </c>
      <c r="U17" s="49">
        <f t="shared" si="9"/>
        <v>0.10350718682710294</v>
      </c>
      <c r="V17" s="49">
        <f t="shared" si="10"/>
        <v>0.1248532955696237</v>
      </c>
      <c r="W17" s="49">
        <f t="shared" si="11"/>
        <v>0.11030603550329696</v>
      </c>
      <c r="X17" s="49">
        <f t="shared" si="12"/>
        <v>0.11120945861786979</v>
      </c>
      <c r="Y17" s="50">
        <f t="shared" si="13"/>
        <v>0.125931294237424</v>
      </c>
    </row>
    <row r="18" spans="1:25" x14ac:dyDescent="0.2">
      <c r="A18" s="33">
        <v>407589</v>
      </c>
      <c r="B18" s="28">
        <v>411759.20476082782</v>
      </c>
      <c r="C18" s="28">
        <v>406260.39326128858</v>
      </c>
      <c r="D18" s="28">
        <v>409185.87</v>
      </c>
      <c r="E18" s="28">
        <v>403461.63326128852</v>
      </c>
      <c r="F18" s="28">
        <v>403801.43999999994</v>
      </c>
      <c r="G18" s="28">
        <v>408034.79000000004</v>
      </c>
      <c r="H18" s="27">
        <f t="shared" si="1"/>
        <v>4170.2047608278226</v>
      </c>
      <c r="I18" s="28">
        <f t="shared" si="2"/>
        <v>1328.6067387114163</v>
      </c>
      <c r="J18" s="28">
        <f t="shared" si="3"/>
        <v>1596.8699999999953</v>
      </c>
      <c r="K18" s="28">
        <f t="shared" si="4"/>
        <v>4127.3667387114838</v>
      </c>
      <c r="L18" s="28">
        <f t="shared" si="5"/>
        <v>3787.5600000000559</v>
      </c>
      <c r="M18" s="29">
        <f t="shared" si="6"/>
        <v>445.79000000003725</v>
      </c>
      <c r="N18" s="27">
        <f t="shared" si="7"/>
        <v>17390607.747231036</v>
      </c>
      <c r="O18" s="28">
        <f t="shared" si="0"/>
        <v>1765195.8661493855</v>
      </c>
      <c r="P18" s="28">
        <f t="shared" si="0"/>
        <v>2549993.7968999851</v>
      </c>
      <c r="Q18" s="28">
        <f t="shared" si="0"/>
        <v>17035156.19582187</v>
      </c>
      <c r="R18" s="28">
        <f t="shared" si="0"/>
        <v>14345610.753600424</v>
      </c>
      <c r="S18" s="29">
        <f t="shared" si="0"/>
        <v>198728.7241000332</v>
      </c>
      <c r="T18" s="48">
        <f t="shared" si="8"/>
        <v>1.0231396727654139E-2</v>
      </c>
      <c r="U18" s="49">
        <f t="shared" si="9"/>
        <v>3.2596727063571793E-3</v>
      </c>
      <c r="V18" s="49">
        <f t="shared" si="10"/>
        <v>3.9178437102080658E-3</v>
      </c>
      <c r="W18" s="49">
        <f t="shared" si="11"/>
        <v>1.0126295701580475E-2</v>
      </c>
      <c r="X18" s="49">
        <f t="shared" si="12"/>
        <v>9.2925962182494031E-3</v>
      </c>
      <c r="Y18" s="50">
        <f t="shared" si="13"/>
        <v>1.0937243154256794E-3</v>
      </c>
    </row>
    <row r="19" spans="1:25" x14ac:dyDescent="0.2">
      <c r="A19" s="33">
        <v>440027</v>
      </c>
      <c r="B19" s="28">
        <v>409301.10054884246</v>
      </c>
      <c r="C19" s="28">
        <v>409045.40887006978</v>
      </c>
      <c r="D19" s="28">
        <v>398745.17</v>
      </c>
      <c r="E19" s="28">
        <v>412314.02887006977</v>
      </c>
      <c r="F19" s="28">
        <v>408774.12</v>
      </c>
      <c r="G19" s="28">
        <v>400122.41000000003</v>
      </c>
      <c r="H19" s="27">
        <f t="shared" si="1"/>
        <v>30725.899451157544</v>
      </c>
      <c r="I19" s="28">
        <f t="shared" si="2"/>
        <v>30981.591129930224</v>
      </c>
      <c r="J19" s="28">
        <f t="shared" si="3"/>
        <v>41281.830000000016</v>
      </c>
      <c r="K19" s="28">
        <f t="shared" si="4"/>
        <v>27712.971129930229</v>
      </c>
      <c r="L19" s="28">
        <f t="shared" si="5"/>
        <v>31252.880000000005</v>
      </c>
      <c r="M19" s="29">
        <f t="shared" si="6"/>
        <v>39904.589999999967</v>
      </c>
      <c r="N19" s="27">
        <f t="shared" si="7"/>
        <v>944080897.08264351</v>
      </c>
      <c r="O19" s="28">
        <f t="shared" si="7"/>
        <v>959858988.9421711</v>
      </c>
      <c r="P19" s="28">
        <f t="shared" si="7"/>
        <v>1704189488.1489015</v>
      </c>
      <c r="Q19" s="28">
        <f t="shared" si="7"/>
        <v>768008768.84834635</v>
      </c>
      <c r="R19" s="28">
        <f t="shared" si="7"/>
        <v>976742508.29440033</v>
      </c>
      <c r="S19" s="29">
        <f t="shared" ref="S19:S82" si="14">M19^2</f>
        <v>1592376303.0680974</v>
      </c>
      <c r="T19" s="48">
        <f t="shared" si="8"/>
        <v>6.9827304804381415E-2</v>
      </c>
      <c r="U19" s="49">
        <f t="shared" si="9"/>
        <v>7.0408386598845574E-2</v>
      </c>
      <c r="V19" s="49">
        <f t="shared" si="10"/>
        <v>9.3816583982346574E-2</v>
      </c>
      <c r="W19" s="49">
        <f t="shared" si="11"/>
        <v>6.2980160603622576E-2</v>
      </c>
      <c r="X19" s="49">
        <f t="shared" si="12"/>
        <v>7.1024914380253948E-2</v>
      </c>
      <c r="Y19" s="50">
        <f t="shared" si="13"/>
        <v>9.0686685135230261E-2</v>
      </c>
    </row>
    <row r="20" spans="1:25" x14ac:dyDescent="0.2">
      <c r="A20" s="33">
        <v>392667</v>
      </c>
      <c r="B20" s="28">
        <v>414302.53696152498</v>
      </c>
      <c r="C20" s="28">
        <v>411902.96236414311</v>
      </c>
      <c r="D20" s="28">
        <v>409188.36</v>
      </c>
      <c r="E20" s="28">
        <v>414443.69236414303</v>
      </c>
      <c r="F20" s="28">
        <v>415423.97</v>
      </c>
      <c r="G20" s="28">
        <v>409942.435</v>
      </c>
      <c r="H20" s="27">
        <f t="shared" si="1"/>
        <v>21635.53696152498</v>
      </c>
      <c r="I20" s="28">
        <f t="shared" si="2"/>
        <v>19235.96236414311</v>
      </c>
      <c r="J20" s="28">
        <f t="shared" si="3"/>
        <v>16521.359999999986</v>
      </c>
      <c r="K20" s="28">
        <f t="shared" si="4"/>
        <v>21776.692364143033</v>
      </c>
      <c r="L20" s="28">
        <f t="shared" si="5"/>
        <v>22756.969999999972</v>
      </c>
      <c r="M20" s="29">
        <f t="shared" si="6"/>
        <v>17275.434999999998</v>
      </c>
      <c r="N20" s="27">
        <f t="shared" si="7"/>
        <v>468096459.61351359</v>
      </c>
      <c r="O20" s="28">
        <f t="shared" si="7"/>
        <v>370022248.07473016</v>
      </c>
      <c r="P20" s="28">
        <f t="shared" si="7"/>
        <v>272955336.24959952</v>
      </c>
      <c r="Q20" s="28">
        <f t="shared" si="7"/>
        <v>474224330.3225255</v>
      </c>
      <c r="R20" s="28">
        <f t="shared" si="7"/>
        <v>517879683.5808987</v>
      </c>
      <c r="S20" s="29">
        <f t="shared" si="14"/>
        <v>298440654.4392249</v>
      </c>
      <c r="T20" s="48">
        <f t="shared" si="8"/>
        <v>5.5098943790858362E-2</v>
      </c>
      <c r="U20" s="49">
        <f t="shared" si="9"/>
        <v>4.8987978017361045E-2</v>
      </c>
      <c r="V20" s="49">
        <f t="shared" si="10"/>
        <v>4.2074735080870014E-2</v>
      </c>
      <c r="W20" s="49">
        <f t="shared" si="11"/>
        <v>5.5458422439734006E-2</v>
      </c>
      <c r="X20" s="49">
        <f t="shared" si="12"/>
        <v>5.7954882890591704E-2</v>
      </c>
      <c r="Y20" s="50">
        <f t="shared" si="13"/>
        <v>4.399512818749729E-2</v>
      </c>
    </row>
    <row r="21" spans="1:25" x14ac:dyDescent="0.2">
      <c r="A21" s="33">
        <v>354125</v>
      </c>
      <c r="B21" s="28">
        <v>409989.42226236808</v>
      </c>
      <c r="C21" s="28">
        <v>410174.86086927739</v>
      </c>
      <c r="D21" s="28">
        <v>402293.39999999997</v>
      </c>
      <c r="E21" s="28">
        <v>412994.50086927734</v>
      </c>
      <c r="F21" s="28">
        <v>415057.47999999992</v>
      </c>
      <c r="G21" s="28">
        <v>406111.34</v>
      </c>
      <c r="H21" s="27">
        <f t="shared" si="1"/>
        <v>55864.422262368083</v>
      </c>
      <c r="I21" s="28">
        <f t="shared" si="2"/>
        <v>56049.860869277385</v>
      </c>
      <c r="J21" s="28">
        <f t="shared" si="3"/>
        <v>48168.399999999965</v>
      </c>
      <c r="K21" s="28">
        <f t="shared" si="4"/>
        <v>58869.500869277341</v>
      </c>
      <c r="L21" s="28">
        <f t="shared" si="5"/>
        <v>60932.479999999923</v>
      </c>
      <c r="M21" s="29">
        <f t="shared" si="6"/>
        <v>51986.340000000026</v>
      </c>
      <c r="N21" s="27">
        <f t="shared" si="7"/>
        <v>3120833674.7081666</v>
      </c>
      <c r="O21" s="28">
        <f t="shared" si="7"/>
        <v>3141586903.4653521</v>
      </c>
      <c r="P21" s="28">
        <f t="shared" si="7"/>
        <v>2320194758.5599966</v>
      </c>
      <c r="Q21" s="28">
        <f t="shared" si="7"/>
        <v>3465618132.5978456</v>
      </c>
      <c r="R21" s="28">
        <f t="shared" si="7"/>
        <v>3712767118.9503908</v>
      </c>
      <c r="S21" s="29">
        <f t="shared" si="14"/>
        <v>2702579546.5956025</v>
      </c>
      <c r="T21" s="48">
        <f t="shared" si="8"/>
        <v>0.15775339855239839</v>
      </c>
      <c r="U21" s="49">
        <f t="shared" si="9"/>
        <v>0.1582770515193149</v>
      </c>
      <c r="V21" s="49">
        <f t="shared" si="10"/>
        <v>0.13602089657606767</v>
      </c>
      <c r="W21" s="49">
        <f t="shared" si="11"/>
        <v>0.16623932472792755</v>
      </c>
      <c r="X21" s="49">
        <f t="shared" si="12"/>
        <v>0.17206489234027511</v>
      </c>
      <c r="Y21" s="50">
        <f t="shared" si="13"/>
        <v>0.14680223085068839</v>
      </c>
    </row>
    <row r="22" spans="1:25" x14ac:dyDescent="0.2">
      <c r="A22" s="33">
        <v>370922</v>
      </c>
      <c r="B22" s="28">
        <v>415226.94472168951</v>
      </c>
      <c r="C22" s="28">
        <v>415362.7166247401</v>
      </c>
      <c r="D22" s="28">
        <v>415202.42</v>
      </c>
      <c r="E22" s="28">
        <v>412976.43662474008</v>
      </c>
      <c r="F22" s="28">
        <v>410492.33999999997</v>
      </c>
      <c r="G22" s="28">
        <v>411827.60000000003</v>
      </c>
      <c r="H22" s="27">
        <f t="shared" si="1"/>
        <v>44304.944721689506</v>
      </c>
      <c r="I22" s="28">
        <f t="shared" si="2"/>
        <v>44440.716624740104</v>
      </c>
      <c r="J22" s="28">
        <f t="shared" si="3"/>
        <v>44280.419999999984</v>
      </c>
      <c r="K22" s="28">
        <f t="shared" si="4"/>
        <v>42054.436624740076</v>
      </c>
      <c r="L22" s="28">
        <f t="shared" si="5"/>
        <v>39570.339999999967</v>
      </c>
      <c r="M22" s="29">
        <f t="shared" si="6"/>
        <v>40905.600000000035</v>
      </c>
      <c r="N22" s="27">
        <f t="shared" si="7"/>
        <v>1962928126.7919629</v>
      </c>
      <c r="O22" s="28">
        <f t="shared" si="7"/>
        <v>1974977294.1204515</v>
      </c>
      <c r="P22" s="28">
        <f t="shared" si="7"/>
        <v>1960755595.3763986</v>
      </c>
      <c r="Q22" s="28">
        <f t="shared" si="7"/>
        <v>1768575639.8242795</v>
      </c>
      <c r="R22" s="28">
        <f t="shared" si="7"/>
        <v>1565811807.7155974</v>
      </c>
      <c r="S22" s="29">
        <f t="shared" si="14"/>
        <v>1673268111.3600028</v>
      </c>
      <c r="T22" s="48">
        <f t="shared" si="8"/>
        <v>0.11944544869727194</v>
      </c>
      <c r="U22" s="49">
        <f t="shared" si="9"/>
        <v>0.11981148765708183</v>
      </c>
      <c r="V22" s="49">
        <f t="shared" si="10"/>
        <v>0.11937933042526457</v>
      </c>
      <c r="W22" s="49">
        <f t="shared" si="11"/>
        <v>0.1133781135245148</v>
      </c>
      <c r="X22" s="49">
        <f t="shared" si="12"/>
        <v>0.1066810272779721</v>
      </c>
      <c r="Y22" s="50">
        <f t="shared" si="13"/>
        <v>0.11028086767568393</v>
      </c>
    </row>
    <row r="23" spans="1:25" x14ac:dyDescent="0.2">
      <c r="A23" s="33">
        <v>372449</v>
      </c>
      <c r="B23" s="28">
        <v>404456.62965200027</v>
      </c>
      <c r="C23" s="28">
        <v>403993.11027548963</v>
      </c>
      <c r="D23" s="28">
        <v>400202.72</v>
      </c>
      <c r="E23" s="28">
        <v>401838.44027548959</v>
      </c>
      <c r="F23" s="28">
        <v>403513.82999999996</v>
      </c>
      <c r="G23" s="28">
        <v>397205.125</v>
      </c>
      <c r="H23" s="27">
        <f t="shared" si="1"/>
        <v>32007.629652000265</v>
      </c>
      <c r="I23" s="28">
        <f t="shared" si="2"/>
        <v>31544.110275489627</v>
      </c>
      <c r="J23" s="28">
        <f t="shared" si="3"/>
        <v>27753.719999999972</v>
      </c>
      <c r="K23" s="28">
        <f t="shared" si="4"/>
        <v>29389.440275489585</v>
      </c>
      <c r="L23" s="28">
        <f t="shared" si="5"/>
        <v>31064.829999999958</v>
      </c>
      <c r="M23" s="29">
        <f t="shared" si="6"/>
        <v>24756.125</v>
      </c>
      <c r="N23" s="27">
        <f t="shared" si="7"/>
        <v>1024488355.9396067</v>
      </c>
      <c r="O23" s="28">
        <f t="shared" si="7"/>
        <v>995030893.07225025</v>
      </c>
      <c r="P23" s="28">
        <f t="shared" si="7"/>
        <v>770268973.83839846</v>
      </c>
      <c r="Q23" s="28">
        <f t="shared" si="7"/>
        <v>863739199.70656931</v>
      </c>
      <c r="R23" s="28">
        <f t="shared" si="7"/>
        <v>965023662.92889738</v>
      </c>
      <c r="S23" s="29">
        <f t="shared" si="14"/>
        <v>612865725.015625</v>
      </c>
      <c r="T23" s="48">
        <f t="shared" si="8"/>
        <v>8.5938288603272572E-2</v>
      </c>
      <c r="U23" s="49">
        <f t="shared" si="9"/>
        <v>8.4693770893436757E-2</v>
      </c>
      <c r="V23" s="49">
        <f t="shared" si="10"/>
        <v>7.451683317715975E-2</v>
      </c>
      <c r="W23" s="49">
        <f t="shared" si="11"/>
        <v>7.8908629840567665E-2</v>
      </c>
      <c r="X23" s="49">
        <f t="shared" si="12"/>
        <v>8.3406936251674613E-2</v>
      </c>
      <c r="Y23" s="50">
        <f t="shared" si="13"/>
        <v>6.6468496357890608E-2</v>
      </c>
    </row>
    <row r="24" spans="1:25" x14ac:dyDescent="0.2">
      <c r="A24" s="33">
        <v>430509</v>
      </c>
      <c r="B24" s="28">
        <v>413216.15867379232</v>
      </c>
      <c r="C24" s="28">
        <v>413283.44521310268</v>
      </c>
      <c r="D24" s="28">
        <v>421587.59</v>
      </c>
      <c r="E24" s="28">
        <v>416295.15521310264</v>
      </c>
      <c r="F24" s="28">
        <v>418614.87</v>
      </c>
      <c r="G24" s="28">
        <v>425046.97500000003</v>
      </c>
      <c r="H24" s="27">
        <f t="shared" si="1"/>
        <v>17292.841326207679</v>
      </c>
      <c r="I24" s="28">
        <f t="shared" si="2"/>
        <v>17225.554786897323</v>
      </c>
      <c r="J24" s="28">
        <f t="shared" si="3"/>
        <v>8921.4099999999744</v>
      </c>
      <c r="K24" s="28">
        <f t="shared" si="4"/>
        <v>14213.84478689736</v>
      </c>
      <c r="L24" s="28">
        <f t="shared" si="5"/>
        <v>11894.130000000005</v>
      </c>
      <c r="M24" s="29">
        <f t="shared" si="6"/>
        <v>5462.0249999999651</v>
      </c>
      <c r="N24" s="27">
        <f t="shared" si="7"/>
        <v>299042361.13339615</v>
      </c>
      <c r="O24" s="28">
        <f t="shared" si="7"/>
        <v>296719737.71640128</v>
      </c>
      <c r="P24" s="28">
        <f t="shared" si="7"/>
        <v>79591556.388099536</v>
      </c>
      <c r="Q24" s="28">
        <f t="shared" si="7"/>
        <v>202033383.62600926</v>
      </c>
      <c r="R24" s="28">
        <f t="shared" si="7"/>
        <v>141470328.45690012</v>
      </c>
      <c r="S24" s="29">
        <f t="shared" si="14"/>
        <v>29833717.100624617</v>
      </c>
      <c r="T24" s="48">
        <f t="shared" si="8"/>
        <v>4.0168361930198161E-2</v>
      </c>
      <c r="U24" s="49">
        <f t="shared" si="9"/>
        <v>4.0012066616254997E-2</v>
      </c>
      <c r="V24" s="49">
        <f t="shared" si="10"/>
        <v>2.0722934944449416E-2</v>
      </c>
      <c r="W24" s="49">
        <f t="shared" si="11"/>
        <v>3.3016370823600344E-2</v>
      </c>
      <c r="X24" s="49">
        <f t="shared" si="12"/>
        <v>2.7628063524804371E-2</v>
      </c>
      <c r="Y24" s="50">
        <f t="shared" si="13"/>
        <v>1.2687365420931886E-2</v>
      </c>
    </row>
    <row r="25" spans="1:25" x14ac:dyDescent="0.2">
      <c r="A25" s="33">
        <v>434083</v>
      </c>
      <c r="B25" s="28">
        <v>408581.43232962041</v>
      </c>
      <c r="C25" s="28">
        <v>411228.86647130642</v>
      </c>
      <c r="D25" s="28">
        <v>416109.5</v>
      </c>
      <c r="E25" s="28">
        <v>409078.94647130638</v>
      </c>
      <c r="F25" s="28">
        <v>411407.9</v>
      </c>
      <c r="G25" s="28">
        <v>415621.24000000005</v>
      </c>
      <c r="H25" s="27">
        <f t="shared" si="1"/>
        <v>25501.567670379591</v>
      </c>
      <c r="I25" s="28">
        <f t="shared" si="2"/>
        <v>22854.133528693579</v>
      </c>
      <c r="J25" s="28">
        <f t="shared" si="3"/>
        <v>17973.5</v>
      </c>
      <c r="K25" s="28">
        <f t="shared" si="4"/>
        <v>25004.053528693621</v>
      </c>
      <c r="L25" s="28">
        <f t="shared" si="5"/>
        <v>22675.099999999977</v>
      </c>
      <c r="M25" s="29">
        <f t="shared" si="6"/>
        <v>18461.759999999951</v>
      </c>
      <c r="N25" s="27">
        <f t="shared" si="7"/>
        <v>650329953.64694953</v>
      </c>
      <c r="O25" s="28">
        <f t="shared" si="7"/>
        <v>522311419.34735602</v>
      </c>
      <c r="P25" s="28">
        <f t="shared" si="7"/>
        <v>323046702.25</v>
      </c>
      <c r="Q25" s="28">
        <f t="shared" si="7"/>
        <v>625202692.86577594</v>
      </c>
      <c r="R25" s="28">
        <f t="shared" si="7"/>
        <v>514160160.00999892</v>
      </c>
      <c r="S25" s="29">
        <f t="shared" si="14"/>
        <v>340836582.29759818</v>
      </c>
      <c r="T25" s="48">
        <f t="shared" si="8"/>
        <v>5.8748137269553496E-2</v>
      </c>
      <c r="U25" s="49">
        <f t="shared" si="9"/>
        <v>5.2649224983916852E-2</v>
      </c>
      <c r="V25" s="49">
        <f t="shared" si="10"/>
        <v>4.1405675873047318E-2</v>
      </c>
      <c r="W25" s="49">
        <f t="shared" si="11"/>
        <v>5.7602010511108755E-2</v>
      </c>
      <c r="X25" s="49">
        <f t="shared" si="12"/>
        <v>5.2236784209471407E-2</v>
      </c>
      <c r="Y25" s="50">
        <f t="shared" si="13"/>
        <v>4.2530483801484859E-2</v>
      </c>
    </row>
    <row r="26" spans="1:25" x14ac:dyDescent="0.2">
      <c r="A26" s="33">
        <v>468643</v>
      </c>
      <c r="B26" s="28">
        <v>405846.18465200026</v>
      </c>
      <c r="C26" s="28">
        <v>405472.45527548966</v>
      </c>
      <c r="D26" s="28">
        <v>408217.94</v>
      </c>
      <c r="E26" s="28">
        <v>403267.41527548962</v>
      </c>
      <c r="F26" s="28">
        <v>407131.44</v>
      </c>
      <c r="G26" s="28">
        <v>407669.94000000006</v>
      </c>
      <c r="H26" s="27">
        <f t="shared" si="1"/>
        <v>62796.815347999742</v>
      </c>
      <c r="I26" s="28">
        <f t="shared" si="2"/>
        <v>63170.544724510342</v>
      </c>
      <c r="J26" s="28">
        <f t="shared" si="3"/>
        <v>60425.06</v>
      </c>
      <c r="K26" s="28">
        <f t="shared" si="4"/>
        <v>65375.58472451038</v>
      </c>
      <c r="L26" s="28">
        <f t="shared" si="5"/>
        <v>61511.56</v>
      </c>
      <c r="M26" s="29">
        <f t="shared" si="6"/>
        <v>60973.059999999939</v>
      </c>
      <c r="N26" s="27">
        <f t="shared" si="7"/>
        <v>3943440017.8507757</v>
      </c>
      <c r="O26" s="28">
        <f t="shared" si="7"/>
        <v>3990517720.7913613</v>
      </c>
      <c r="P26" s="28">
        <f t="shared" si="7"/>
        <v>3651187876.0035996</v>
      </c>
      <c r="Q26" s="28">
        <f t="shared" si="7"/>
        <v>4273967078.0716348</v>
      </c>
      <c r="R26" s="28">
        <f t="shared" si="7"/>
        <v>3783672013.6335998</v>
      </c>
      <c r="S26" s="29">
        <f t="shared" si="14"/>
        <v>3717714045.7635927</v>
      </c>
      <c r="T26" s="48">
        <f t="shared" si="8"/>
        <v>0.13399712648647211</v>
      </c>
      <c r="U26" s="49">
        <f t="shared" si="9"/>
        <v>0.13479459785916004</v>
      </c>
      <c r="V26" s="49">
        <f t="shared" si="10"/>
        <v>0.12893622650930453</v>
      </c>
      <c r="W26" s="49">
        <f t="shared" si="11"/>
        <v>0.13949975722353769</v>
      </c>
      <c r="X26" s="49">
        <f t="shared" si="12"/>
        <v>0.13125462238847055</v>
      </c>
      <c r="Y26" s="50">
        <f t="shared" si="13"/>
        <v>0.13010556009585109</v>
      </c>
    </row>
    <row r="27" spans="1:25" x14ac:dyDescent="0.2">
      <c r="A27" s="33">
        <v>351959</v>
      </c>
      <c r="B27" s="28">
        <v>415207.88487415371</v>
      </c>
      <c r="C27" s="28">
        <v>415635.96571986238</v>
      </c>
      <c r="D27" s="28">
        <v>415988.33999999997</v>
      </c>
      <c r="E27" s="28">
        <v>418421.79571986239</v>
      </c>
      <c r="F27" s="28">
        <v>416076.18999999994</v>
      </c>
      <c r="G27" s="28">
        <v>419504.97500000003</v>
      </c>
      <c r="H27" s="27">
        <f t="shared" si="1"/>
        <v>63248.884874153708</v>
      </c>
      <c r="I27" s="28">
        <f t="shared" si="2"/>
        <v>63676.965719862375</v>
      </c>
      <c r="J27" s="28">
        <f t="shared" si="3"/>
        <v>64029.339999999967</v>
      </c>
      <c r="K27" s="28">
        <f t="shared" si="4"/>
        <v>66462.795719862392</v>
      </c>
      <c r="L27" s="28">
        <f t="shared" si="5"/>
        <v>64117.189999999944</v>
      </c>
      <c r="M27" s="29">
        <f t="shared" si="6"/>
        <v>67545.975000000035</v>
      </c>
      <c r="N27" s="27">
        <f t="shared" si="7"/>
        <v>4000421437.8239498</v>
      </c>
      <c r="O27" s="28">
        <f t="shared" si="7"/>
        <v>4054755963.288528</v>
      </c>
      <c r="P27" s="28">
        <f t="shared" si="7"/>
        <v>4099756380.8355956</v>
      </c>
      <c r="Q27" s="28">
        <f t="shared" si="7"/>
        <v>4417303214.9001589</v>
      </c>
      <c r="R27" s="28">
        <f t="shared" si="7"/>
        <v>4111014053.4960928</v>
      </c>
      <c r="S27" s="29">
        <f t="shared" si="14"/>
        <v>4562458738.7006302</v>
      </c>
      <c r="T27" s="48">
        <f t="shared" si="8"/>
        <v>0.17970526360784553</v>
      </c>
      <c r="U27" s="49">
        <f t="shared" si="9"/>
        <v>0.18092154404309133</v>
      </c>
      <c r="V27" s="49">
        <f t="shared" si="10"/>
        <v>0.18192272395364223</v>
      </c>
      <c r="W27" s="49">
        <f t="shared" si="11"/>
        <v>0.18883675575809225</v>
      </c>
      <c r="X27" s="49">
        <f t="shared" si="12"/>
        <v>0.18217232689034787</v>
      </c>
      <c r="Y27" s="50">
        <f t="shared" si="13"/>
        <v>0.19191432808935141</v>
      </c>
    </row>
    <row r="28" spans="1:25" x14ac:dyDescent="0.2">
      <c r="A28" s="33">
        <v>395840</v>
      </c>
      <c r="B28" s="28">
        <v>411223.65833811933</v>
      </c>
      <c r="C28" s="28">
        <v>408590.72762910317</v>
      </c>
      <c r="D28" s="28">
        <v>405115.92</v>
      </c>
      <c r="E28" s="28">
        <v>405873.53762910311</v>
      </c>
      <c r="F28" s="28">
        <v>405181.00999999995</v>
      </c>
      <c r="G28" s="28">
        <v>401653.64</v>
      </c>
      <c r="H28" s="27">
        <f t="shared" si="1"/>
        <v>15383.658338119334</v>
      </c>
      <c r="I28" s="28">
        <f t="shared" si="2"/>
        <v>12750.727629103174</v>
      </c>
      <c r="J28" s="28">
        <f t="shared" si="3"/>
        <v>9275.9199999999837</v>
      </c>
      <c r="K28" s="28">
        <f t="shared" si="4"/>
        <v>10033.537629103113</v>
      </c>
      <c r="L28" s="28">
        <f t="shared" si="5"/>
        <v>9341.0099999999511</v>
      </c>
      <c r="M28" s="29">
        <f t="shared" si="6"/>
        <v>5813.640000000014</v>
      </c>
      <c r="N28" s="27">
        <f t="shared" si="7"/>
        <v>236656943.86398852</v>
      </c>
      <c r="O28" s="28">
        <f t="shared" si="7"/>
        <v>162581055.07157505</v>
      </c>
      <c r="P28" s="28">
        <f t="shared" si="7"/>
        <v>86042691.846399695</v>
      </c>
      <c r="Q28" s="28">
        <f t="shared" si="7"/>
        <v>100671877.35462813</v>
      </c>
      <c r="R28" s="28">
        <f t="shared" si="7"/>
        <v>87254467.820099086</v>
      </c>
      <c r="S28" s="29">
        <f t="shared" si="14"/>
        <v>33798410.049600162</v>
      </c>
      <c r="T28" s="48">
        <f t="shared" si="8"/>
        <v>3.8863324419258626E-2</v>
      </c>
      <c r="U28" s="49">
        <f t="shared" si="9"/>
        <v>3.2211822021784492E-2</v>
      </c>
      <c r="V28" s="49">
        <f t="shared" si="10"/>
        <v>2.3433508488278052E-2</v>
      </c>
      <c r="W28" s="49">
        <f t="shared" si="11"/>
        <v>2.5347457632131955E-2</v>
      </c>
      <c r="X28" s="49">
        <f t="shared" si="12"/>
        <v>2.3597943613581123E-2</v>
      </c>
      <c r="Y28" s="50">
        <f t="shared" si="13"/>
        <v>1.468684316895719E-2</v>
      </c>
    </row>
    <row r="29" spans="1:25" x14ac:dyDescent="0.2">
      <c r="A29" s="33">
        <v>351524</v>
      </c>
      <c r="B29" s="28">
        <v>410932.3123593604</v>
      </c>
      <c r="C29" s="28">
        <v>411199.87394912046</v>
      </c>
      <c r="D29" s="28">
        <v>409283.69999999995</v>
      </c>
      <c r="E29" s="28">
        <v>408524.46394912043</v>
      </c>
      <c r="F29" s="28">
        <v>411959.34999999992</v>
      </c>
      <c r="G29" s="28">
        <v>408590.98000000004</v>
      </c>
      <c r="H29" s="27">
        <f t="shared" si="1"/>
        <v>59408.312359360396</v>
      </c>
      <c r="I29" s="28">
        <f t="shared" si="2"/>
        <v>59675.873949120461</v>
      </c>
      <c r="J29" s="28">
        <f t="shared" si="3"/>
        <v>57759.699999999953</v>
      </c>
      <c r="K29" s="28">
        <f t="shared" si="4"/>
        <v>57000.463949120429</v>
      </c>
      <c r="L29" s="28">
        <f t="shared" si="5"/>
        <v>60435.349999999919</v>
      </c>
      <c r="M29" s="29">
        <f t="shared" si="6"/>
        <v>57066.98000000004</v>
      </c>
      <c r="N29" s="27">
        <f t="shared" si="7"/>
        <v>3529347577.3873334</v>
      </c>
      <c r="O29" s="28">
        <f t="shared" si="7"/>
        <v>3561209931.5913143</v>
      </c>
      <c r="P29" s="28">
        <f t="shared" si="7"/>
        <v>3336182944.0899944</v>
      </c>
      <c r="Q29" s="28">
        <f t="shared" si="7"/>
        <v>3249052890.4149776</v>
      </c>
      <c r="R29" s="28">
        <f t="shared" si="7"/>
        <v>3652431529.6224899</v>
      </c>
      <c r="S29" s="29">
        <f t="shared" si="14"/>
        <v>3256640206.3204045</v>
      </c>
      <c r="T29" s="48">
        <f t="shared" si="8"/>
        <v>0.16900215165781113</v>
      </c>
      <c r="U29" s="49">
        <f t="shared" si="9"/>
        <v>0.16976329908945181</v>
      </c>
      <c r="V29" s="49">
        <f t="shared" si="10"/>
        <v>0.16431225179504089</v>
      </c>
      <c r="W29" s="49">
        <f t="shared" si="11"/>
        <v>0.1621524105014748</v>
      </c>
      <c r="X29" s="49">
        <f t="shared" si="12"/>
        <v>0.17192382312445215</v>
      </c>
      <c r="Y29" s="50">
        <f t="shared" si="13"/>
        <v>0.16234163243476984</v>
      </c>
    </row>
    <row r="30" spans="1:25" x14ac:dyDescent="0.2">
      <c r="A30" s="33">
        <v>460365</v>
      </c>
      <c r="B30" s="28">
        <v>411913.72677304322</v>
      </c>
      <c r="C30" s="28">
        <v>417688.23067827907</v>
      </c>
      <c r="D30" s="28">
        <v>430671.89</v>
      </c>
      <c r="E30" s="28">
        <v>420887.23067827913</v>
      </c>
      <c r="F30" s="28">
        <v>424846.24</v>
      </c>
      <c r="G30" s="28">
        <v>434412.82000000007</v>
      </c>
      <c r="H30" s="27">
        <f t="shared" si="1"/>
        <v>48451.273226956779</v>
      </c>
      <c r="I30" s="28">
        <f t="shared" si="2"/>
        <v>42676.769321720931</v>
      </c>
      <c r="J30" s="28">
        <f t="shared" si="3"/>
        <v>29693.109999999986</v>
      </c>
      <c r="K30" s="28">
        <f t="shared" si="4"/>
        <v>39477.769321720873</v>
      </c>
      <c r="L30" s="28">
        <f t="shared" si="5"/>
        <v>35518.760000000009</v>
      </c>
      <c r="M30" s="29">
        <f t="shared" si="6"/>
        <v>25952.179999999935</v>
      </c>
      <c r="N30" s="27">
        <f t="shared" si="7"/>
        <v>2347525877.3132186</v>
      </c>
      <c r="O30" s="28">
        <f t="shared" si="7"/>
        <v>1821306639.7393808</v>
      </c>
      <c r="P30" s="28">
        <f t="shared" si="7"/>
        <v>881680781.47209918</v>
      </c>
      <c r="Q30" s="28">
        <f t="shared" si="7"/>
        <v>1558494270.6190057</v>
      </c>
      <c r="R30" s="28">
        <f t="shared" si="7"/>
        <v>1261582311.9376006</v>
      </c>
      <c r="S30" s="29">
        <f t="shared" si="14"/>
        <v>673515646.75239658</v>
      </c>
      <c r="T30" s="48">
        <f t="shared" si="8"/>
        <v>0.10524534494793648</v>
      </c>
      <c r="U30" s="49">
        <f t="shared" si="9"/>
        <v>9.2702028437698203E-2</v>
      </c>
      <c r="V30" s="49">
        <f t="shared" si="10"/>
        <v>6.4499060528059232E-2</v>
      </c>
      <c r="W30" s="49">
        <f t="shared" si="11"/>
        <v>8.5753194360389848E-2</v>
      </c>
      <c r="X30" s="49">
        <f t="shared" si="12"/>
        <v>7.7153476046180766E-2</v>
      </c>
      <c r="Y30" s="50">
        <f t="shared" si="13"/>
        <v>5.6373051817579387E-2</v>
      </c>
    </row>
    <row r="31" spans="1:25" x14ac:dyDescent="0.2">
      <c r="A31" s="33">
        <v>354761</v>
      </c>
      <c r="B31" s="28">
        <v>406236.50439917477</v>
      </c>
      <c r="C31" s="28">
        <v>403267.73437360785</v>
      </c>
      <c r="D31" s="28">
        <v>396513.93</v>
      </c>
      <c r="E31" s="28">
        <v>400753.63437360775</v>
      </c>
      <c r="F31" s="28">
        <v>399061.81999999995</v>
      </c>
      <c r="G31" s="28">
        <v>393285.03</v>
      </c>
      <c r="H31" s="27">
        <f t="shared" si="1"/>
        <v>51475.504399174766</v>
      </c>
      <c r="I31" s="28">
        <f t="shared" si="2"/>
        <v>48506.734373607847</v>
      </c>
      <c r="J31" s="28">
        <f t="shared" si="3"/>
        <v>41752.929999999993</v>
      </c>
      <c r="K31" s="28">
        <f t="shared" si="4"/>
        <v>45992.634373607754</v>
      </c>
      <c r="L31" s="28">
        <f t="shared" si="5"/>
        <v>44300.819999999949</v>
      </c>
      <c r="M31" s="29">
        <f t="shared" si="6"/>
        <v>38524.030000000028</v>
      </c>
      <c r="N31" s="27">
        <f t="shared" si="7"/>
        <v>2649727553.1494608</v>
      </c>
      <c r="O31" s="28">
        <f t="shared" si="7"/>
        <v>2352903279.5917492</v>
      </c>
      <c r="P31" s="28">
        <f t="shared" si="7"/>
        <v>1743307163.5848994</v>
      </c>
      <c r="Q31" s="28">
        <f t="shared" si="7"/>
        <v>2115322416.6243656</v>
      </c>
      <c r="R31" s="28">
        <f t="shared" si="7"/>
        <v>1962562652.6723955</v>
      </c>
      <c r="S31" s="29">
        <f t="shared" si="14"/>
        <v>1484100887.4409022</v>
      </c>
      <c r="T31" s="48">
        <f t="shared" si="8"/>
        <v>0.14509910728398773</v>
      </c>
      <c r="U31" s="49">
        <f t="shared" si="9"/>
        <v>0.13673074090333448</v>
      </c>
      <c r="V31" s="49">
        <f t="shared" si="10"/>
        <v>0.11769312297574985</v>
      </c>
      <c r="W31" s="49">
        <f t="shared" si="11"/>
        <v>0.12964399799754694</v>
      </c>
      <c r="X31" s="49">
        <f t="shared" si="12"/>
        <v>0.12487511310431515</v>
      </c>
      <c r="Y31" s="50">
        <f t="shared" si="13"/>
        <v>0.10859150244812713</v>
      </c>
    </row>
    <row r="32" spans="1:25" x14ac:dyDescent="0.2">
      <c r="A32" s="33">
        <v>421222</v>
      </c>
      <c r="B32" s="28">
        <v>402236.75654172944</v>
      </c>
      <c r="C32" s="28">
        <v>407389.05447967537</v>
      </c>
      <c r="D32" s="28">
        <v>404387.39</v>
      </c>
      <c r="E32" s="28">
        <v>410933.74447967537</v>
      </c>
      <c r="F32" s="28">
        <v>414430.45</v>
      </c>
      <c r="G32" s="28">
        <v>408774.74500000005</v>
      </c>
      <c r="H32" s="27">
        <f t="shared" si="1"/>
        <v>18985.243458270561</v>
      </c>
      <c r="I32" s="28">
        <f t="shared" si="2"/>
        <v>13832.945520324633</v>
      </c>
      <c r="J32" s="28">
        <f t="shared" si="3"/>
        <v>16834.609999999986</v>
      </c>
      <c r="K32" s="28">
        <f t="shared" si="4"/>
        <v>10288.25552032463</v>
      </c>
      <c r="L32" s="28">
        <f t="shared" si="5"/>
        <v>6791.5499999999884</v>
      </c>
      <c r="M32" s="29">
        <f t="shared" si="6"/>
        <v>12447.254999999946</v>
      </c>
      <c r="N32" s="27">
        <f t="shared" si="7"/>
        <v>360439469.16980511</v>
      </c>
      <c r="O32" s="28">
        <f t="shared" si="7"/>
        <v>191350381.76826933</v>
      </c>
      <c r="P32" s="28">
        <f t="shared" si="7"/>
        <v>283404093.85209954</v>
      </c>
      <c r="Q32" s="28">
        <f t="shared" si="7"/>
        <v>105848201.65149023</v>
      </c>
      <c r="R32" s="28">
        <f t="shared" si="7"/>
        <v>46125151.40249984</v>
      </c>
      <c r="S32" s="29">
        <f t="shared" si="14"/>
        <v>154934157.03502366</v>
      </c>
      <c r="T32" s="48">
        <f t="shared" si="8"/>
        <v>4.5071823072561641E-2</v>
      </c>
      <c r="U32" s="49">
        <f t="shared" si="9"/>
        <v>3.2840035706408102E-2</v>
      </c>
      <c r="V32" s="49">
        <f t="shared" si="10"/>
        <v>3.9966122377273705E-2</v>
      </c>
      <c r="W32" s="49">
        <f t="shared" si="11"/>
        <v>2.4424781992214629E-2</v>
      </c>
      <c r="X32" s="49">
        <f t="shared" si="12"/>
        <v>1.6123445594009782E-2</v>
      </c>
      <c r="Y32" s="50">
        <f t="shared" si="13"/>
        <v>2.9550343999126226E-2</v>
      </c>
    </row>
    <row r="33" spans="1:25" x14ac:dyDescent="0.2">
      <c r="A33" s="33">
        <v>375687</v>
      </c>
      <c r="B33" s="28">
        <v>403766.67914769624</v>
      </c>
      <c r="C33" s="28">
        <v>400716.19017525786</v>
      </c>
      <c r="D33" s="28">
        <v>402159.39</v>
      </c>
      <c r="E33" s="28">
        <v>403589.73017525778</v>
      </c>
      <c r="F33" s="28">
        <v>405396.25999999995</v>
      </c>
      <c r="G33" s="28">
        <v>403144.65499999997</v>
      </c>
      <c r="H33" s="27">
        <f t="shared" si="1"/>
        <v>28079.679147696239</v>
      </c>
      <c r="I33" s="28">
        <f t="shared" si="2"/>
        <v>25029.190175257856</v>
      </c>
      <c r="J33" s="28">
        <f t="shared" si="3"/>
        <v>26472.390000000014</v>
      </c>
      <c r="K33" s="28">
        <f t="shared" si="4"/>
        <v>27902.730175257777</v>
      </c>
      <c r="L33" s="28">
        <f t="shared" si="5"/>
        <v>29709.259999999951</v>
      </c>
      <c r="M33" s="29">
        <f t="shared" si="6"/>
        <v>27457.65499999997</v>
      </c>
      <c r="N33" s="27">
        <f t="shared" si="7"/>
        <v>788468381.03756702</v>
      </c>
      <c r="O33" s="28">
        <f t="shared" si="7"/>
        <v>626460360.82922435</v>
      </c>
      <c r="P33" s="28">
        <f t="shared" si="7"/>
        <v>700787432.31210077</v>
      </c>
      <c r="Q33" s="28">
        <f t="shared" si="7"/>
        <v>778562351.23324084</v>
      </c>
      <c r="R33" s="28">
        <f t="shared" si="7"/>
        <v>882640129.7475971</v>
      </c>
      <c r="S33" s="29">
        <f t="shared" si="14"/>
        <v>753922818.09902334</v>
      </c>
      <c r="T33" s="48">
        <f t="shared" si="8"/>
        <v>7.4742216652948432E-2</v>
      </c>
      <c r="U33" s="49">
        <f t="shared" si="9"/>
        <v>6.6622454796833153E-2</v>
      </c>
      <c r="V33" s="49">
        <f t="shared" si="10"/>
        <v>7.046395004352031E-2</v>
      </c>
      <c r="W33" s="49">
        <f t="shared" si="11"/>
        <v>7.4271215600374182E-2</v>
      </c>
      <c r="X33" s="49">
        <f t="shared" si="12"/>
        <v>7.9079819104733329E-2</v>
      </c>
      <c r="Y33" s="50">
        <f t="shared" si="13"/>
        <v>7.3086518830835168E-2</v>
      </c>
    </row>
    <row r="34" spans="1:25" x14ac:dyDescent="0.2">
      <c r="A34" s="33">
        <v>426488</v>
      </c>
      <c r="B34" s="28">
        <v>405879.56414769625</v>
      </c>
      <c r="C34" s="28">
        <v>411271.71517525776</v>
      </c>
      <c r="D34" s="28">
        <v>416361.89</v>
      </c>
      <c r="E34" s="28">
        <v>409250.97517525777</v>
      </c>
      <c r="F34" s="28">
        <v>411352.95999999996</v>
      </c>
      <c r="G34" s="28">
        <v>413481.47500000003</v>
      </c>
      <c r="H34" s="27">
        <f t="shared" si="1"/>
        <v>20608.435852303752</v>
      </c>
      <c r="I34" s="28">
        <f t="shared" si="2"/>
        <v>15216.284824742237</v>
      </c>
      <c r="J34" s="28">
        <f t="shared" si="3"/>
        <v>10126.109999999986</v>
      </c>
      <c r="K34" s="28">
        <f t="shared" si="4"/>
        <v>17237.024824742228</v>
      </c>
      <c r="L34" s="28">
        <f t="shared" si="5"/>
        <v>15135.040000000037</v>
      </c>
      <c r="M34" s="29">
        <f t="shared" si="6"/>
        <v>13006.524999999965</v>
      </c>
      <c r="N34" s="27">
        <f t="shared" si="7"/>
        <v>424707628.27851868</v>
      </c>
      <c r="O34" s="28">
        <f t="shared" si="7"/>
        <v>231535323.86768091</v>
      </c>
      <c r="P34" s="28">
        <f t="shared" si="7"/>
        <v>102538103.73209971</v>
      </c>
      <c r="Q34" s="28">
        <f t="shared" si="7"/>
        <v>297115024.80877984</v>
      </c>
      <c r="R34" s="28">
        <f t="shared" si="7"/>
        <v>229069435.80160114</v>
      </c>
      <c r="S34" s="29">
        <f t="shared" si="14"/>
        <v>169169692.57562408</v>
      </c>
      <c r="T34" s="48">
        <f t="shared" si="8"/>
        <v>4.8321256054809872E-2</v>
      </c>
      <c r="U34" s="49">
        <f t="shared" si="9"/>
        <v>3.5678107765616474E-2</v>
      </c>
      <c r="V34" s="49">
        <f t="shared" si="10"/>
        <v>2.37430126990677E-2</v>
      </c>
      <c r="W34" s="49">
        <f t="shared" si="11"/>
        <v>4.0416201217249322E-2</v>
      </c>
      <c r="X34" s="49">
        <f t="shared" si="12"/>
        <v>3.5487610436870529E-2</v>
      </c>
      <c r="Y34" s="50">
        <f t="shared" si="13"/>
        <v>3.0496813509406983E-2</v>
      </c>
    </row>
    <row r="35" spans="1:25" x14ac:dyDescent="0.2">
      <c r="A35" s="33">
        <v>448920</v>
      </c>
      <c r="B35" s="28">
        <v>411591.58675657638</v>
      </c>
      <c r="C35" s="28">
        <v>417209.58257600514</v>
      </c>
      <c r="D35" s="28">
        <v>410481.38</v>
      </c>
      <c r="E35" s="28">
        <v>415217.13257600518</v>
      </c>
      <c r="F35" s="28">
        <v>410500.57</v>
      </c>
      <c r="G35" s="28">
        <v>407733.685</v>
      </c>
      <c r="H35" s="27">
        <f t="shared" si="1"/>
        <v>37328.413243423623</v>
      </c>
      <c r="I35" s="28">
        <f t="shared" si="2"/>
        <v>31710.417423994862</v>
      </c>
      <c r="J35" s="28">
        <f t="shared" si="3"/>
        <v>38438.619999999995</v>
      </c>
      <c r="K35" s="28">
        <f t="shared" si="4"/>
        <v>33702.867423994816</v>
      </c>
      <c r="L35" s="28">
        <f t="shared" si="5"/>
        <v>38419.429999999993</v>
      </c>
      <c r="M35" s="29">
        <f t="shared" si="6"/>
        <v>41186.315000000002</v>
      </c>
      <c r="N35" s="27">
        <f t="shared" si="7"/>
        <v>1393410435.2718041</v>
      </c>
      <c r="O35" s="28">
        <f t="shared" si="7"/>
        <v>1005550573.203997</v>
      </c>
      <c r="P35" s="28">
        <f t="shared" si="7"/>
        <v>1477527507.5043995</v>
      </c>
      <c r="Q35" s="28">
        <f t="shared" si="7"/>
        <v>1135883272.599371</v>
      </c>
      <c r="R35" s="28">
        <f t="shared" si="7"/>
        <v>1476052601.5248995</v>
      </c>
      <c r="S35" s="29">
        <f t="shared" si="14"/>
        <v>1696312543.2792251</v>
      </c>
      <c r="T35" s="48">
        <f t="shared" si="8"/>
        <v>8.3151593253639008E-2</v>
      </c>
      <c r="U35" s="49">
        <f t="shared" si="9"/>
        <v>7.0637123371636065E-2</v>
      </c>
      <c r="V35" s="49">
        <f t="shared" si="10"/>
        <v>8.5624654726900104E-2</v>
      </c>
      <c r="W35" s="49">
        <f t="shared" si="11"/>
        <v>7.5075442003017939E-2</v>
      </c>
      <c r="X35" s="49">
        <f t="shared" si="12"/>
        <v>8.5581907689566056E-2</v>
      </c>
      <c r="Y35" s="50">
        <f t="shared" si="13"/>
        <v>9.1745333244230606E-2</v>
      </c>
    </row>
    <row r="36" spans="1:25" x14ac:dyDescent="0.2">
      <c r="A36" s="33">
        <v>430769</v>
      </c>
      <c r="B36" s="28">
        <v>407087.5799761985</v>
      </c>
      <c r="C36" s="28">
        <v>404273.88593263249</v>
      </c>
      <c r="D36" s="28">
        <v>406435.53</v>
      </c>
      <c r="E36" s="28">
        <v>406990.56593263242</v>
      </c>
      <c r="F36" s="28">
        <v>412222.45999999996</v>
      </c>
      <c r="G36" s="28">
        <v>409924.57500000001</v>
      </c>
      <c r="H36" s="27">
        <f t="shared" si="1"/>
        <v>23681.420023801504</v>
      </c>
      <c r="I36" s="28">
        <f t="shared" si="2"/>
        <v>26495.114067367511</v>
      </c>
      <c r="J36" s="28">
        <f t="shared" si="3"/>
        <v>24333.469999999972</v>
      </c>
      <c r="K36" s="28">
        <f t="shared" si="4"/>
        <v>23778.434067367576</v>
      </c>
      <c r="L36" s="28">
        <f t="shared" si="5"/>
        <v>18546.540000000037</v>
      </c>
      <c r="M36" s="29">
        <f t="shared" si="6"/>
        <v>20844.424999999988</v>
      </c>
      <c r="N36" s="27">
        <f t="shared" si="7"/>
        <v>560809654.34370685</v>
      </c>
      <c r="O36" s="28">
        <f t="shared" si="7"/>
        <v>701991069.44281578</v>
      </c>
      <c r="P36" s="28">
        <f t="shared" si="7"/>
        <v>592117762.24089861</v>
      </c>
      <c r="Q36" s="28">
        <f t="shared" si="7"/>
        <v>565413926.69614697</v>
      </c>
      <c r="R36" s="28">
        <f t="shared" si="7"/>
        <v>343974145.97160137</v>
      </c>
      <c r="S36" s="29">
        <f t="shared" si="14"/>
        <v>434490053.58062452</v>
      </c>
      <c r="T36" s="48">
        <f t="shared" si="8"/>
        <v>5.4974754506014835E-2</v>
      </c>
      <c r="U36" s="49">
        <f t="shared" si="9"/>
        <v>6.1506547749182301E-2</v>
      </c>
      <c r="V36" s="49">
        <f t="shared" si="10"/>
        <v>5.6488442761665703E-2</v>
      </c>
      <c r="W36" s="49">
        <f t="shared" si="11"/>
        <v>5.519996579922784E-2</v>
      </c>
      <c r="X36" s="49">
        <f t="shared" si="12"/>
        <v>4.3054490922048792E-2</v>
      </c>
      <c r="Y36" s="50">
        <f t="shared" si="13"/>
        <v>4.8388869672608727E-2</v>
      </c>
    </row>
    <row r="37" spans="1:25" x14ac:dyDescent="0.2">
      <c r="A37" s="33">
        <v>363079</v>
      </c>
      <c r="B37" s="28">
        <v>402666.23779486492</v>
      </c>
      <c r="C37" s="28">
        <v>399536.58153081662</v>
      </c>
      <c r="D37" s="28">
        <v>406331.25</v>
      </c>
      <c r="E37" s="28">
        <v>397037.20153081656</v>
      </c>
      <c r="F37" s="28">
        <v>398618.3</v>
      </c>
      <c r="G37" s="28">
        <v>402895.81</v>
      </c>
      <c r="H37" s="27">
        <f t="shared" si="1"/>
        <v>39587.237794864923</v>
      </c>
      <c r="I37" s="28">
        <f t="shared" si="2"/>
        <v>36457.58153081662</v>
      </c>
      <c r="J37" s="28">
        <f t="shared" si="3"/>
        <v>43252.25</v>
      </c>
      <c r="K37" s="28">
        <f t="shared" si="4"/>
        <v>33958.201530816557</v>
      </c>
      <c r="L37" s="28">
        <f t="shared" si="5"/>
        <v>35539.299999999988</v>
      </c>
      <c r="M37" s="29">
        <f t="shared" si="6"/>
        <v>39816.81</v>
      </c>
      <c r="N37" s="27">
        <f t="shared" si="7"/>
        <v>1567149396.2271819</v>
      </c>
      <c r="O37" s="28">
        <f t="shared" si="7"/>
        <v>1329155251.0761411</v>
      </c>
      <c r="P37" s="28">
        <f t="shared" si="7"/>
        <v>1870757130.0625</v>
      </c>
      <c r="Q37" s="28">
        <f t="shared" si="7"/>
        <v>1153159451.207552</v>
      </c>
      <c r="R37" s="28">
        <f t="shared" si="7"/>
        <v>1263041844.4899991</v>
      </c>
      <c r="S37" s="29">
        <f t="shared" si="14"/>
        <v>1585378358.5760999</v>
      </c>
      <c r="T37" s="48">
        <f t="shared" si="8"/>
        <v>0.10903202276877738</v>
      </c>
      <c r="U37" s="49">
        <f t="shared" si="9"/>
        <v>0.10041225609527574</v>
      </c>
      <c r="V37" s="49">
        <f t="shared" si="10"/>
        <v>0.11912627830306903</v>
      </c>
      <c r="W37" s="49">
        <f t="shared" si="11"/>
        <v>9.3528409879989088E-2</v>
      </c>
      <c r="X37" s="49">
        <f t="shared" si="12"/>
        <v>9.7883105329694062E-2</v>
      </c>
      <c r="Y37" s="50">
        <f t="shared" si="13"/>
        <v>0.10966431547955127</v>
      </c>
    </row>
    <row r="38" spans="1:25" x14ac:dyDescent="0.2">
      <c r="A38" s="33">
        <v>468807</v>
      </c>
      <c r="B38" s="28">
        <v>415648.83657346905</v>
      </c>
      <c r="C38" s="28">
        <v>418644.7513212763</v>
      </c>
      <c r="D38" s="28">
        <v>420291.29</v>
      </c>
      <c r="E38" s="28">
        <v>421842.45132127625</v>
      </c>
      <c r="F38" s="28">
        <v>418948.16000000003</v>
      </c>
      <c r="G38" s="28">
        <v>424038.81000000006</v>
      </c>
      <c r="H38" s="27">
        <f t="shared" si="1"/>
        <v>53158.163426530955</v>
      </c>
      <c r="I38" s="28">
        <f t="shared" si="2"/>
        <v>50162.248678723699</v>
      </c>
      <c r="J38" s="28">
        <f t="shared" si="3"/>
        <v>48515.710000000021</v>
      </c>
      <c r="K38" s="28">
        <f t="shared" si="4"/>
        <v>46964.548678723746</v>
      </c>
      <c r="L38" s="28">
        <f t="shared" si="5"/>
        <v>49858.839999999967</v>
      </c>
      <c r="M38" s="29">
        <f t="shared" si="6"/>
        <v>44768.189999999944</v>
      </c>
      <c r="N38" s="27">
        <f t="shared" si="7"/>
        <v>2825790338.881773</v>
      </c>
      <c r="O38" s="28">
        <f t="shared" si="7"/>
        <v>2516251192.5061173</v>
      </c>
      <c r="P38" s="28">
        <f t="shared" si="7"/>
        <v>2353774116.8041019</v>
      </c>
      <c r="Q38" s="28">
        <f t="shared" si="7"/>
        <v>2205668832.5962124</v>
      </c>
      <c r="R38" s="28">
        <f t="shared" si="7"/>
        <v>2485903926.145597</v>
      </c>
      <c r="S38" s="29">
        <f t="shared" si="14"/>
        <v>2004190835.8760951</v>
      </c>
      <c r="T38" s="48">
        <f t="shared" si="8"/>
        <v>0.1133902937168834</v>
      </c>
      <c r="U38" s="49">
        <f t="shared" si="9"/>
        <v>0.10699978600729874</v>
      </c>
      <c r="V38" s="49">
        <f t="shared" si="10"/>
        <v>0.10348759724150881</v>
      </c>
      <c r="W38" s="49">
        <f t="shared" si="11"/>
        <v>0.10017885543245673</v>
      </c>
      <c r="X38" s="49">
        <f t="shared" si="12"/>
        <v>0.10635259285804173</v>
      </c>
      <c r="Y38" s="50">
        <f t="shared" si="13"/>
        <v>9.5493859946630372E-2</v>
      </c>
    </row>
    <row r="39" spans="1:25" x14ac:dyDescent="0.2">
      <c r="A39" s="33">
        <v>408429</v>
      </c>
      <c r="B39" s="28">
        <v>412496.45149832906</v>
      </c>
      <c r="C39" s="28">
        <v>409962.9022003857</v>
      </c>
      <c r="D39" s="28">
        <v>410206.70999999996</v>
      </c>
      <c r="E39" s="28">
        <v>412597.47220038559</v>
      </c>
      <c r="F39" s="28">
        <v>414696.47</v>
      </c>
      <c r="G39" s="28">
        <v>413595.12</v>
      </c>
      <c r="H39" s="27">
        <f t="shared" si="1"/>
        <v>4067.4514983290574</v>
      </c>
      <c r="I39" s="28">
        <f t="shared" si="2"/>
        <v>1533.9022003856953</v>
      </c>
      <c r="J39" s="28">
        <f t="shared" si="3"/>
        <v>1777.7099999999627</v>
      </c>
      <c r="K39" s="28">
        <f t="shared" si="4"/>
        <v>4168.4722003855859</v>
      </c>
      <c r="L39" s="28">
        <f t="shared" si="5"/>
        <v>6267.4699999999721</v>
      </c>
      <c r="M39" s="29">
        <f t="shared" si="6"/>
        <v>5166.1199999999953</v>
      </c>
      <c r="N39" s="27">
        <f t="shared" si="7"/>
        <v>16544161.691259293</v>
      </c>
      <c r="O39" s="28">
        <f t="shared" si="7"/>
        <v>2352855.9603480776</v>
      </c>
      <c r="P39" s="28">
        <f t="shared" si="7"/>
        <v>3160252.8440998676</v>
      </c>
      <c r="Q39" s="28">
        <f t="shared" si="7"/>
        <v>17376160.485387448</v>
      </c>
      <c r="R39" s="28">
        <f t="shared" si="7"/>
        <v>39281180.200899653</v>
      </c>
      <c r="S39" s="29">
        <f t="shared" si="14"/>
        <v>26688795.854399953</v>
      </c>
      <c r="T39" s="48">
        <f t="shared" si="8"/>
        <v>9.9587725120622132E-3</v>
      </c>
      <c r="U39" s="49">
        <f t="shared" si="9"/>
        <v>3.7556152976054476E-3</v>
      </c>
      <c r="V39" s="49">
        <f t="shared" si="10"/>
        <v>4.3525557685667833E-3</v>
      </c>
      <c r="W39" s="49">
        <f t="shared" si="11"/>
        <v>1.0206112201595837E-2</v>
      </c>
      <c r="X39" s="49">
        <f t="shared" si="12"/>
        <v>1.5345310935315494E-2</v>
      </c>
      <c r="Y39" s="50">
        <f t="shared" si="13"/>
        <v>1.2648759025436478E-2</v>
      </c>
    </row>
    <row r="40" spans="1:25" x14ac:dyDescent="0.2">
      <c r="A40" s="33">
        <v>450180</v>
      </c>
      <c r="B40" s="28">
        <v>415329.12374470365</v>
      </c>
      <c r="C40" s="28">
        <v>410102.48369128676</v>
      </c>
      <c r="D40" s="28">
        <v>412017.15</v>
      </c>
      <c r="E40" s="28">
        <v>407106.15369128669</v>
      </c>
      <c r="F40" s="28">
        <v>409754.30999999994</v>
      </c>
      <c r="G40" s="28">
        <v>410757.53500000003</v>
      </c>
      <c r="H40" s="27">
        <f t="shared" si="1"/>
        <v>34850.876255296345</v>
      </c>
      <c r="I40" s="28">
        <f t="shared" si="2"/>
        <v>40077.516308713239</v>
      </c>
      <c r="J40" s="28">
        <f t="shared" si="3"/>
        <v>38162.849999999977</v>
      </c>
      <c r="K40" s="28">
        <f t="shared" si="4"/>
        <v>43073.846308713313</v>
      </c>
      <c r="L40" s="28">
        <f t="shared" si="5"/>
        <v>40425.690000000061</v>
      </c>
      <c r="M40" s="29">
        <f t="shared" si="6"/>
        <v>39422.464999999967</v>
      </c>
      <c r="N40" s="27">
        <f t="shared" si="7"/>
        <v>1214583575.7619786</v>
      </c>
      <c r="O40" s="28">
        <f t="shared" si="7"/>
        <v>1606207313.4751756</v>
      </c>
      <c r="P40" s="28">
        <f t="shared" si="7"/>
        <v>1456403120.1224983</v>
      </c>
      <c r="Q40" s="28">
        <f t="shared" si="7"/>
        <v>1855356235.8266556</v>
      </c>
      <c r="R40" s="28">
        <f t="shared" si="7"/>
        <v>1634236411.976105</v>
      </c>
      <c r="S40" s="29">
        <f t="shared" si="14"/>
        <v>1554130746.6762223</v>
      </c>
      <c r="T40" s="48">
        <f t="shared" si="8"/>
        <v>7.7415425508233035E-2</v>
      </c>
      <c r="U40" s="49">
        <f t="shared" si="9"/>
        <v>8.9025537137840949E-2</v>
      </c>
      <c r="V40" s="49">
        <f t="shared" si="10"/>
        <v>8.4772424363587853E-2</v>
      </c>
      <c r="W40" s="49">
        <f t="shared" si="11"/>
        <v>9.5681385909443584E-2</v>
      </c>
      <c r="X40" s="49">
        <f t="shared" si="12"/>
        <v>8.9798947087831663E-2</v>
      </c>
      <c r="Y40" s="50">
        <f t="shared" si="13"/>
        <v>8.7570449597938527E-2</v>
      </c>
    </row>
    <row r="41" spans="1:25" x14ac:dyDescent="0.2">
      <c r="A41" s="33">
        <v>423879</v>
      </c>
      <c r="B41" s="28">
        <v>404214.25320631807</v>
      </c>
      <c r="C41" s="28">
        <v>403746.57993850188</v>
      </c>
      <c r="D41" s="28">
        <v>408653.48</v>
      </c>
      <c r="E41" s="28">
        <v>401581.78993850184</v>
      </c>
      <c r="F41" s="28">
        <v>405918.69</v>
      </c>
      <c r="G41" s="28">
        <v>408105.9250000001</v>
      </c>
      <c r="H41" s="27">
        <f t="shared" si="1"/>
        <v>19664.74679368193</v>
      </c>
      <c r="I41" s="28">
        <f t="shared" si="2"/>
        <v>20132.420061498124</v>
      </c>
      <c r="J41" s="28">
        <f t="shared" si="3"/>
        <v>15225.520000000019</v>
      </c>
      <c r="K41" s="28">
        <f t="shared" si="4"/>
        <v>22297.210061498161</v>
      </c>
      <c r="L41" s="28">
        <f t="shared" si="5"/>
        <v>17960.309999999998</v>
      </c>
      <c r="M41" s="29">
        <f t="shared" si="6"/>
        <v>15773.074999999895</v>
      </c>
      <c r="N41" s="27">
        <f t="shared" si="7"/>
        <v>386702266.45962375</v>
      </c>
      <c r="O41" s="28">
        <f t="shared" si="7"/>
        <v>405314337.53261209</v>
      </c>
      <c r="P41" s="28">
        <f t="shared" si="7"/>
        <v>231816459.27040055</v>
      </c>
      <c r="Q41" s="28">
        <f t="shared" si="7"/>
        <v>497165576.52657485</v>
      </c>
      <c r="R41" s="28">
        <f t="shared" si="7"/>
        <v>322572735.2960999</v>
      </c>
      <c r="S41" s="29">
        <f t="shared" si="14"/>
        <v>248789894.95562169</v>
      </c>
      <c r="T41" s="48">
        <f t="shared" si="8"/>
        <v>4.6392359125320977E-2</v>
      </c>
      <c r="U41" s="49">
        <f t="shared" si="9"/>
        <v>4.7495676977387706E-2</v>
      </c>
      <c r="V41" s="49">
        <f t="shared" si="10"/>
        <v>3.5919495893875421E-2</v>
      </c>
      <c r="W41" s="49">
        <f t="shared" si="11"/>
        <v>5.2602771218904831E-2</v>
      </c>
      <c r="X41" s="49">
        <f t="shared" si="12"/>
        <v>4.2371313511638926E-2</v>
      </c>
      <c r="Y41" s="50">
        <f t="shared" si="13"/>
        <v>3.7211267838227174E-2</v>
      </c>
    </row>
    <row r="42" spans="1:25" x14ac:dyDescent="0.2">
      <c r="A42" s="33">
        <v>446813</v>
      </c>
      <c r="B42" s="28">
        <v>415850.83289160591</v>
      </c>
      <c r="C42" s="28">
        <v>416324.89322741894</v>
      </c>
      <c r="D42" s="28">
        <v>404559.93</v>
      </c>
      <c r="E42" s="28">
        <v>419080.13322741893</v>
      </c>
      <c r="F42" s="28">
        <v>416997.87999999995</v>
      </c>
      <c r="G42" s="28">
        <v>408313.73500000004</v>
      </c>
      <c r="H42" s="27">
        <f t="shared" si="1"/>
        <v>30962.167108394089</v>
      </c>
      <c r="I42" s="28">
        <f t="shared" si="2"/>
        <v>30488.106772581057</v>
      </c>
      <c r="J42" s="28">
        <f t="shared" si="3"/>
        <v>42253.070000000007</v>
      </c>
      <c r="K42" s="28">
        <f t="shared" si="4"/>
        <v>27732.866772581066</v>
      </c>
      <c r="L42" s="28">
        <f t="shared" si="5"/>
        <v>29815.120000000054</v>
      </c>
      <c r="M42" s="29">
        <f t="shared" si="6"/>
        <v>38499.264999999956</v>
      </c>
      <c r="N42" s="27">
        <f t="shared" si="7"/>
        <v>958655792.04812074</v>
      </c>
      <c r="O42" s="28">
        <f t="shared" si="7"/>
        <v>929524654.57630289</v>
      </c>
      <c r="P42" s="28">
        <f t="shared" si="7"/>
        <v>1785321924.4249005</v>
      </c>
      <c r="Q42" s="28">
        <f t="shared" si="7"/>
        <v>769111899.42573094</v>
      </c>
      <c r="R42" s="28">
        <f t="shared" si="7"/>
        <v>888941380.61440325</v>
      </c>
      <c r="S42" s="29">
        <f t="shared" si="14"/>
        <v>1482193405.5402217</v>
      </c>
      <c r="T42" s="48">
        <f t="shared" si="8"/>
        <v>6.9295582510791071E-2</v>
      </c>
      <c r="U42" s="49">
        <f t="shared" si="9"/>
        <v>6.8234600990976224E-2</v>
      </c>
      <c r="V42" s="49">
        <f t="shared" si="10"/>
        <v>9.4565444604342325E-2</v>
      </c>
      <c r="W42" s="49">
        <f t="shared" si="11"/>
        <v>6.206817342508178E-2</v>
      </c>
      <c r="X42" s="49">
        <f t="shared" si="12"/>
        <v>6.6728407633618661E-2</v>
      </c>
      <c r="Y42" s="50">
        <f t="shared" si="13"/>
        <v>8.6164155922052302E-2</v>
      </c>
    </row>
    <row r="43" spans="1:25" x14ac:dyDescent="0.2">
      <c r="A43" s="33">
        <v>431698</v>
      </c>
      <c r="B43" s="28">
        <v>409532.15048249502</v>
      </c>
      <c r="C43" s="28">
        <v>403975.81071579276</v>
      </c>
      <c r="D43" s="28">
        <v>412386.48</v>
      </c>
      <c r="E43" s="28">
        <v>401115.8707157927</v>
      </c>
      <c r="F43" s="28">
        <v>405644.81999999995</v>
      </c>
      <c r="G43" s="28">
        <v>411152.05500000005</v>
      </c>
      <c r="H43" s="27">
        <f t="shared" si="1"/>
        <v>22165.849517504976</v>
      </c>
      <c r="I43" s="28">
        <f t="shared" si="2"/>
        <v>27722.189284207241</v>
      </c>
      <c r="J43" s="28">
        <f t="shared" si="3"/>
        <v>19311.520000000019</v>
      </c>
      <c r="K43" s="28">
        <f t="shared" si="4"/>
        <v>30582.129284207302</v>
      </c>
      <c r="L43" s="28">
        <f t="shared" si="5"/>
        <v>26053.180000000051</v>
      </c>
      <c r="M43" s="29">
        <f t="shared" si="6"/>
        <v>20545.944999999949</v>
      </c>
      <c r="N43" s="27">
        <f t="shared" si="7"/>
        <v>491324884.83267558</v>
      </c>
      <c r="O43" s="28">
        <f t="shared" si="7"/>
        <v>768519778.70941484</v>
      </c>
      <c r="P43" s="28">
        <f t="shared" si="7"/>
        <v>372934804.7104007</v>
      </c>
      <c r="Q43" s="28">
        <f t="shared" si="7"/>
        <v>935266631.55596983</v>
      </c>
      <c r="R43" s="28">
        <f t="shared" si="7"/>
        <v>678768188.11240268</v>
      </c>
      <c r="S43" s="29">
        <f t="shared" si="14"/>
        <v>422135855.94302291</v>
      </c>
      <c r="T43" s="48">
        <f t="shared" si="8"/>
        <v>5.1345731315653481E-2</v>
      </c>
      <c r="U43" s="49">
        <f t="shared" si="9"/>
        <v>6.4216626632987051E-2</v>
      </c>
      <c r="V43" s="49">
        <f t="shared" si="10"/>
        <v>4.4733864877761813E-2</v>
      </c>
      <c r="W43" s="49">
        <f t="shared" si="11"/>
        <v>7.0841489384262379E-2</v>
      </c>
      <c r="X43" s="49">
        <f t="shared" si="12"/>
        <v>6.0350476490509689E-2</v>
      </c>
      <c r="Y43" s="50">
        <f t="shared" si="13"/>
        <v>4.7593329132865909E-2</v>
      </c>
    </row>
    <row r="44" spans="1:25" x14ac:dyDescent="0.2">
      <c r="A44" s="33">
        <v>405106</v>
      </c>
      <c r="B44" s="28">
        <v>409846.66507030494</v>
      </c>
      <c r="C44" s="28">
        <v>412546.25890308392</v>
      </c>
      <c r="D44" s="28">
        <v>419610.77</v>
      </c>
      <c r="E44" s="28">
        <v>410399.09890308388</v>
      </c>
      <c r="F44" s="28">
        <v>411324.74</v>
      </c>
      <c r="G44" s="28">
        <v>419048.24500000005</v>
      </c>
      <c r="H44" s="27">
        <f t="shared" si="1"/>
        <v>4740.6650703049381</v>
      </c>
      <c r="I44" s="28">
        <f t="shared" si="2"/>
        <v>7440.2589030839154</v>
      </c>
      <c r="J44" s="28">
        <f t="shared" si="3"/>
        <v>14504.770000000019</v>
      </c>
      <c r="K44" s="28">
        <f t="shared" si="4"/>
        <v>5293.0989030838828</v>
      </c>
      <c r="L44" s="28">
        <f t="shared" si="5"/>
        <v>6218.7399999999907</v>
      </c>
      <c r="M44" s="29">
        <f t="shared" si="6"/>
        <v>13942.245000000054</v>
      </c>
      <c r="N44" s="27">
        <f t="shared" si="7"/>
        <v>22473905.308809325</v>
      </c>
      <c r="O44" s="28">
        <f t="shared" si="7"/>
        <v>55357452.544919468</v>
      </c>
      <c r="P44" s="28">
        <f t="shared" si="7"/>
        <v>210388352.75290054</v>
      </c>
      <c r="Q44" s="28">
        <f t="shared" si="7"/>
        <v>28016895.997827802</v>
      </c>
      <c r="R44" s="28">
        <f t="shared" si="7"/>
        <v>38672727.187599882</v>
      </c>
      <c r="S44" s="29">
        <f t="shared" si="14"/>
        <v>194386195.64002648</v>
      </c>
      <c r="T44" s="48">
        <f t="shared" si="8"/>
        <v>1.1702283032848039E-2</v>
      </c>
      <c r="U44" s="49">
        <f t="shared" si="9"/>
        <v>1.8366202680493292E-2</v>
      </c>
      <c r="V44" s="49">
        <f t="shared" si="10"/>
        <v>3.5804875760912007E-2</v>
      </c>
      <c r="W44" s="49">
        <f t="shared" si="11"/>
        <v>1.3065960274801862E-2</v>
      </c>
      <c r="X44" s="49">
        <f t="shared" si="12"/>
        <v>1.535089581492249E-2</v>
      </c>
      <c r="Y44" s="50">
        <f t="shared" si="13"/>
        <v>3.4416288576323367E-2</v>
      </c>
    </row>
    <row r="45" spans="1:25" x14ac:dyDescent="0.2">
      <c r="A45" s="33">
        <v>443360</v>
      </c>
      <c r="B45" s="28">
        <v>409220.548770116</v>
      </c>
      <c r="C45" s="28">
        <v>409033.80935607845</v>
      </c>
      <c r="D45" s="28">
        <v>410161.64</v>
      </c>
      <c r="E45" s="28">
        <v>406757.46935607842</v>
      </c>
      <c r="F45" s="28">
        <v>407179.8</v>
      </c>
      <c r="G45" s="28">
        <v>406921.38</v>
      </c>
      <c r="H45" s="27">
        <f t="shared" si="1"/>
        <v>34139.451229883998</v>
      </c>
      <c r="I45" s="28">
        <f t="shared" si="2"/>
        <v>34326.190643921553</v>
      </c>
      <c r="J45" s="28">
        <f t="shared" si="3"/>
        <v>33198.359999999986</v>
      </c>
      <c r="K45" s="28">
        <f t="shared" si="4"/>
        <v>36602.530643921578</v>
      </c>
      <c r="L45" s="28">
        <f t="shared" si="5"/>
        <v>36180.200000000012</v>
      </c>
      <c r="M45" s="29">
        <f t="shared" si="6"/>
        <v>36438.619999999995</v>
      </c>
      <c r="N45" s="27">
        <f t="shared" si="7"/>
        <v>1165502130.2776279</v>
      </c>
      <c r="O45" s="28">
        <f t="shared" si="7"/>
        <v>1178287364.1228476</v>
      </c>
      <c r="P45" s="28">
        <f t="shared" si="7"/>
        <v>1102131106.689599</v>
      </c>
      <c r="Q45" s="28">
        <f t="shared" si="7"/>
        <v>1339745249.5392182</v>
      </c>
      <c r="R45" s="28">
        <f t="shared" si="7"/>
        <v>1309006872.0400009</v>
      </c>
      <c r="S45" s="29">
        <f t="shared" si="14"/>
        <v>1327773027.5043998</v>
      </c>
      <c r="T45" s="48">
        <f t="shared" si="8"/>
        <v>7.700164929151028E-2</v>
      </c>
      <c r="U45" s="49">
        <f t="shared" si="9"/>
        <v>7.7422840680082899E-2</v>
      </c>
      <c r="V45" s="49">
        <f t="shared" si="10"/>
        <v>7.4879014796102455E-2</v>
      </c>
      <c r="W45" s="49">
        <f t="shared" si="11"/>
        <v>8.2557133354207821E-2</v>
      </c>
      <c r="X45" s="49">
        <f t="shared" si="12"/>
        <v>8.1604565138939031E-2</v>
      </c>
      <c r="Y45" s="50">
        <f t="shared" si="13"/>
        <v>8.2187432334897143E-2</v>
      </c>
    </row>
    <row r="46" spans="1:25" x14ac:dyDescent="0.2">
      <c r="A46" s="33">
        <v>419891</v>
      </c>
      <c r="B46" s="28">
        <v>409389.50038732449</v>
      </c>
      <c r="C46" s="28">
        <v>415017.9504038064</v>
      </c>
      <c r="D46" s="28">
        <v>411058.82</v>
      </c>
      <c r="E46" s="28">
        <v>412854.3804038064</v>
      </c>
      <c r="F46" s="28">
        <v>417756.43</v>
      </c>
      <c r="G46" s="28">
        <v>410890.60500000004</v>
      </c>
      <c r="H46" s="27">
        <f t="shared" si="1"/>
        <v>10501.499612675514</v>
      </c>
      <c r="I46" s="28">
        <f t="shared" si="2"/>
        <v>4873.0495961935958</v>
      </c>
      <c r="J46" s="28">
        <f t="shared" si="3"/>
        <v>8832.179999999993</v>
      </c>
      <c r="K46" s="28">
        <f t="shared" si="4"/>
        <v>7036.6195961936028</v>
      </c>
      <c r="L46" s="28">
        <f t="shared" si="5"/>
        <v>2134.570000000007</v>
      </c>
      <c r="M46" s="29">
        <f t="shared" si="6"/>
        <v>9000.3949999999604</v>
      </c>
      <c r="N46" s="27">
        <f t="shared" si="7"/>
        <v>110281494.11502397</v>
      </c>
      <c r="O46" s="28">
        <f t="shared" si="7"/>
        <v>23746612.366962567</v>
      </c>
      <c r="P46" s="28">
        <f t="shared" si="7"/>
        <v>78007403.552399874</v>
      </c>
      <c r="Q46" s="28">
        <f t="shared" si="7"/>
        <v>49514015.341535822</v>
      </c>
      <c r="R46" s="28">
        <f t="shared" si="7"/>
        <v>4556389.0849000299</v>
      </c>
      <c r="S46" s="29">
        <f t="shared" si="14"/>
        <v>81007110.156024292</v>
      </c>
      <c r="T46" s="48">
        <f t="shared" si="8"/>
        <v>2.5010061212732623E-2</v>
      </c>
      <c r="U46" s="49">
        <f t="shared" si="9"/>
        <v>1.1605510944968089E-2</v>
      </c>
      <c r="V46" s="49">
        <f t="shared" si="10"/>
        <v>2.1034458942916123E-2</v>
      </c>
      <c r="W46" s="49">
        <f t="shared" si="11"/>
        <v>1.6758205334702583E-2</v>
      </c>
      <c r="X46" s="49">
        <f t="shared" si="12"/>
        <v>5.083628846533998E-3</v>
      </c>
      <c r="Y46" s="50">
        <f t="shared" si="13"/>
        <v>2.1435074817035757E-2</v>
      </c>
    </row>
    <row r="47" spans="1:25" x14ac:dyDescent="0.2">
      <c r="A47" s="33">
        <v>411951</v>
      </c>
      <c r="B47" s="28">
        <v>411743.24844567908</v>
      </c>
      <c r="C47" s="28">
        <v>417467.79795400589</v>
      </c>
      <c r="D47" s="28">
        <v>419562.8</v>
      </c>
      <c r="E47" s="28">
        <v>420736.94795400591</v>
      </c>
      <c r="F47" s="28">
        <v>420632.64999999997</v>
      </c>
      <c r="G47" s="28">
        <v>420925.15</v>
      </c>
      <c r="H47" s="27">
        <f t="shared" si="1"/>
        <v>207.7515543209156</v>
      </c>
      <c r="I47" s="28">
        <f t="shared" si="2"/>
        <v>5516.7979540058877</v>
      </c>
      <c r="J47" s="28">
        <f t="shared" si="3"/>
        <v>7611.7999999999884</v>
      </c>
      <c r="K47" s="28">
        <f t="shared" si="4"/>
        <v>8785.947954005911</v>
      </c>
      <c r="L47" s="28">
        <f t="shared" si="5"/>
        <v>8681.6499999999651</v>
      </c>
      <c r="M47" s="29">
        <f t="shared" si="6"/>
        <v>8974.1500000000233</v>
      </c>
      <c r="N47" s="27">
        <f t="shared" si="7"/>
        <v>43160.708322756349</v>
      </c>
      <c r="O47" s="28">
        <f t="shared" si="7"/>
        <v>30435059.665323548</v>
      </c>
      <c r="P47" s="28">
        <f t="shared" si="7"/>
        <v>57939499.239999823</v>
      </c>
      <c r="Q47" s="28">
        <f t="shared" si="7"/>
        <v>77192881.450500652</v>
      </c>
      <c r="R47" s="28">
        <f t="shared" si="7"/>
        <v>75371046.7224994</v>
      </c>
      <c r="S47" s="29">
        <f t="shared" si="14"/>
        <v>80535368.222500414</v>
      </c>
      <c r="T47" s="48">
        <f t="shared" si="8"/>
        <v>5.0431132421311178E-4</v>
      </c>
      <c r="U47" s="49">
        <f t="shared" si="9"/>
        <v>1.3391879019606428E-2</v>
      </c>
      <c r="V47" s="49">
        <f t="shared" si="10"/>
        <v>1.8477440278091298E-2</v>
      </c>
      <c r="W47" s="49">
        <f t="shared" si="11"/>
        <v>2.1327652934465292E-2</v>
      </c>
      <c r="X47" s="49">
        <f t="shared" si="12"/>
        <v>2.1074472449393169E-2</v>
      </c>
      <c r="Y47" s="50">
        <f t="shared" si="13"/>
        <v>2.17845083517215E-2</v>
      </c>
    </row>
    <row r="48" spans="1:25" x14ac:dyDescent="0.2">
      <c r="A48" s="33">
        <v>355453</v>
      </c>
      <c r="B48" s="28">
        <v>403630.43092639279</v>
      </c>
      <c r="C48" s="28">
        <v>408878.29415730305</v>
      </c>
      <c r="D48" s="28">
        <v>412653.41000000003</v>
      </c>
      <c r="E48" s="28">
        <v>406937.36415730312</v>
      </c>
      <c r="F48" s="28">
        <v>408948.25</v>
      </c>
      <c r="G48" s="28">
        <v>409871.73</v>
      </c>
      <c r="H48" s="27">
        <f t="shared" si="1"/>
        <v>48177.430926392786</v>
      </c>
      <c r="I48" s="28">
        <f t="shared" si="2"/>
        <v>53425.294157303055</v>
      </c>
      <c r="J48" s="28">
        <f t="shared" si="3"/>
        <v>57200.410000000033</v>
      </c>
      <c r="K48" s="28">
        <f t="shared" si="4"/>
        <v>51484.36415730312</v>
      </c>
      <c r="L48" s="28">
        <f t="shared" si="5"/>
        <v>53495.25</v>
      </c>
      <c r="M48" s="29">
        <f t="shared" si="6"/>
        <v>54418.729999999981</v>
      </c>
      <c r="N48" s="27">
        <f t="shared" si="7"/>
        <v>2321064850.6673479</v>
      </c>
      <c r="O48" s="28">
        <f t="shared" si="7"/>
        <v>2854262055.7943602</v>
      </c>
      <c r="P48" s="28">
        <f t="shared" si="7"/>
        <v>3271886904.1681037</v>
      </c>
      <c r="Q48" s="28">
        <f t="shared" si="7"/>
        <v>2650639752.681798</v>
      </c>
      <c r="R48" s="28">
        <f t="shared" si="7"/>
        <v>2861741772.5625</v>
      </c>
      <c r="S48" s="29">
        <f t="shared" si="14"/>
        <v>2961398174.8128982</v>
      </c>
      <c r="T48" s="48">
        <f t="shared" si="8"/>
        <v>0.13553811875660857</v>
      </c>
      <c r="U48" s="49">
        <f t="shared" si="9"/>
        <v>0.15030199254839052</v>
      </c>
      <c r="V48" s="49">
        <f t="shared" si="10"/>
        <v>0.16092256922856196</v>
      </c>
      <c r="W48" s="49">
        <f t="shared" si="11"/>
        <v>0.14484155192754913</v>
      </c>
      <c r="X48" s="49">
        <f t="shared" si="12"/>
        <v>0.15049880012266037</v>
      </c>
      <c r="Y48" s="50">
        <f t="shared" si="13"/>
        <v>0.15309683699392038</v>
      </c>
    </row>
    <row r="49" spans="1:25" x14ac:dyDescent="0.2">
      <c r="A49" s="33">
        <v>380812</v>
      </c>
      <c r="B49" s="28">
        <v>409509.39727369702</v>
      </c>
      <c r="C49" s="28">
        <v>409616.4492853437</v>
      </c>
      <c r="D49" s="28">
        <v>408894.36</v>
      </c>
      <c r="E49" s="28">
        <v>407105.25928534369</v>
      </c>
      <c r="F49" s="28">
        <v>407011.32999999996</v>
      </c>
      <c r="G49" s="28">
        <v>408249.82000000007</v>
      </c>
      <c r="H49" s="27">
        <f t="shared" si="1"/>
        <v>28697.397273697017</v>
      </c>
      <c r="I49" s="28">
        <f t="shared" si="2"/>
        <v>28804.449285343697</v>
      </c>
      <c r="J49" s="28">
        <f t="shared" si="3"/>
        <v>28082.359999999986</v>
      </c>
      <c r="K49" s="28">
        <f t="shared" si="4"/>
        <v>26293.259285343695</v>
      </c>
      <c r="L49" s="28">
        <f t="shared" si="5"/>
        <v>26199.329999999958</v>
      </c>
      <c r="M49" s="29">
        <f t="shared" si="6"/>
        <v>27437.820000000065</v>
      </c>
      <c r="N49" s="27">
        <f t="shared" si="7"/>
        <v>823540610.28439295</v>
      </c>
      <c r="O49" s="28">
        <f t="shared" si="7"/>
        <v>829696298.63193703</v>
      </c>
      <c r="P49" s="28">
        <f t="shared" si="7"/>
        <v>788618943.16959918</v>
      </c>
      <c r="Q49" s="28">
        <f t="shared" si="7"/>
        <v>691335483.8463124</v>
      </c>
      <c r="R49" s="28">
        <f t="shared" si="7"/>
        <v>686404892.44889784</v>
      </c>
      <c r="S49" s="29">
        <f t="shared" si="14"/>
        <v>752833966.35240352</v>
      </c>
      <c r="T49" s="48">
        <f t="shared" si="8"/>
        <v>7.5358437427646752E-2</v>
      </c>
      <c r="U49" s="49">
        <f t="shared" si="9"/>
        <v>7.5639552549141564E-2</v>
      </c>
      <c r="V49" s="49">
        <f t="shared" si="10"/>
        <v>7.3743369431635522E-2</v>
      </c>
      <c r="W49" s="49">
        <f t="shared" si="11"/>
        <v>6.9045248798209335E-2</v>
      </c>
      <c r="X49" s="49">
        <f t="shared" si="12"/>
        <v>6.8798593531716329E-2</v>
      </c>
      <c r="Y49" s="50">
        <f t="shared" si="13"/>
        <v>7.2050828230203007E-2</v>
      </c>
    </row>
    <row r="50" spans="1:25" x14ac:dyDescent="0.2">
      <c r="A50" s="33">
        <v>408977</v>
      </c>
      <c r="B50" s="28">
        <v>413344.04862982512</v>
      </c>
      <c r="C50" s="28">
        <v>410753.88729492412</v>
      </c>
      <c r="D50" s="28">
        <v>410143.41</v>
      </c>
      <c r="E50" s="28">
        <v>408114.66729492403</v>
      </c>
      <c r="F50" s="28">
        <v>402831.74</v>
      </c>
      <c r="G50" s="28">
        <v>406592.45</v>
      </c>
      <c r="H50" s="27">
        <f t="shared" si="1"/>
        <v>4367.0486298251199</v>
      </c>
      <c r="I50" s="28">
        <f t="shared" si="2"/>
        <v>1776.8872949241195</v>
      </c>
      <c r="J50" s="28">
        <f t="shared" si="3"/>
        <v>1166.4099999999744</v>
      </c>
      <c r="K50" s="28">
        <f t="shared" si="4"/>
        <v>862.33270507596899</v>
      </c>
      <c r="L50" s="28">
        <f t="shared" si="5"/>
        <v>6145.2600000000093</v>
      </c>
      <c r="M50" s="29">
        <f t="shared" si="6"/>
        <v>2384.5499999999884</v>
      </c>
      <c r="N50" s="27">
        <f t="shared" si="7"/>
        <v>19071113.735257458</v>
      </c>
      <c r="O50" s="28">
        <f t="shared" si="7"/>
        <v>3157328.458862755</v>
      </c>
      <c r="P50" s="28">
        <f t="shared" si="7"/>
        <v>1360512.2880999402</v>
      </c>
      <c r="Q50" s="28">
        <f t="shared" si="7"/>
        <v>743617.69424363808</v>
      </c>
      <c r="R50" s="28">
        <f t="shared" si="7"/>
        <v>37764220.467600115</v>
      </c>
      <c r="S50" s="29">
        <f t="shared" si="14"/>
        <v>5686078.7024999447</v>
      </c>
      <c r="T50" s="48">
        <f t="shared" si="8"/>
        <v>1.067798098627825E-2</v>
      </c>
      <c r="U50" s="49">
        <f t="shared" si="9"/>
        <v>4.3447120374107088E-3</v>
      </c>
      <c r="V50" s="49">
        <f t="shared" si="10"/>
        <v>2.8520185731715337E-3</v>
      </c>
      <c r="W50" s="49">
        <f t="shared" si="11"/>
        <v>2.1085114934971134E-3</v>
      </c>
      <c r="X50" s="49">
        <f t="shared" si="12"/>
        <v>1.5025930553551933E-2</v>
      </c>
      <c r="Y50" s="50">
        <f t="shared" si="13"/>
        <v>5.8305234768703086E-3</v>
      </c>
    </row>
    <row r="51" spans="1:25" x14ac:dyDescent="0.2">
      <c r="A51" s="33">
        <v>470321</v>
      </c>
      <c r="B51" s="28">
        <v>414727.65220390732</v>
      </c>
      <c r="C51" s="28">
        <v>415087.83761683956</v>
      </c>
      <c r="D51" s="28">
        <v>409264.44</v>
      </c>
      <c r="E51" s="28">
        <v>412525.58761683956</v>
      </c>
      <c r="F51" s="28">
        <v>408549.78999999992</v>
      </c>
      <c r="G51" s="28">
        <v>408599.59</v>
      </c>
      <c r="H51" s="27">
        <f t="shared" si="1"/>
        <v>55593.347796092683</v>
      </c>
      <c r="I51" s="28">
        <f t="shared" si="2"/>
        <v>55233.162383160437</v>
      </c>
      <c r="J51" s="28">
        <f t="shared" si="3"/>
        <v>61056.56</v>
      </c>
      <c r="K51" s="28">
        <f t="shared" si="4"/>
        <v>57795.412383160437</v>
      </c>
      <c r="L51" s="28">
        <f t="shared" si="5"/>
        <v>61771.210000000079</v>
      </c>
      <c r="M51" s="29">
        <f t="shared" si="6"/>
        <v>61721.409999999974</v>
      </c>
      <c r="N51" s="27">
        <f t="shared" si="7"/>
        <v>3090620319.1773233</v>
      </c>
      <c r="O51" s="28">
        <f t="shared" si="7"/>
        <v>3050702226.8445692</v>
      </c>
      <c r="P51" s="28">
        <f t="shared" si="7"/>
        <v>3727903519.0335999</v>
      </c>
      <c r="Q51" s="28">
        <f t="shared" si="7"/>
        <v>3340309692.5395746</v>
      </c>
      <c r="R51" s="28">
        <f t="shared" si="7"/>
        <v>3815682384.86411</v>
      </c>
      <c r="S51" s="29">
        <f t="shared" si="14"/>
        <v>3809532452.3880968</v>
      </c>
      <c r="T51" s="48">
        <f t="shared" si="8"/>
        <v>0.11820298858884185</v>
      </c>
      <c r="U51" s="49">
        <f t="shared" si="9"/>
        <v>0.11743715969127562</v>
      </c>
      <c r="V51" s="49">
        <f t="shared" si="10"/>
        <v>0.1298189109140353</v>
      </c>
      <c r="W51" s="49">
        <f t="shared" si="11"/>
        <v>0.12288503465326965</v>
      </c>
      <c r="X51" s="49">
        <f t="shared" si="12"/>
        <v>0.13133840504676611</v>
      </c>
      <c r="Y51" s="50">
        <f t="shared" si="13"/>
        <v>0.13123251991724796</v>
      </c>
    </row>
    <row r="52" spans="1:25" x14ac:dyDescent="0.2">
      <c r="A52" s="33">
        <v>369896</v>
      </c>
      <c r="B52" s="28">
        <v>415563.98868730007</v>
      </c>
      <c r="C52" s="28">
        <v>410292.60288675968</v>
      </c>
      <c r="D52" s="28">
        <v>413142.08999999997</v>
      </c>
      <c r="E52" s="28">
        <v>412812.25288675964</v>
      </c>
      <c r="F52" s="28">
        <v>412221.80999999994</v>
      </c>
      <c r="G52" s="28">
        <v>416224.53</v>
      </c>
      <c r="H52" s="27">
        <f t="shared" si="1"/>
        <v>45667.988687300065</v>
      </c>
      <c r="I52" s="28">
        <f t="shared" si="2"/>
        <v>40396.602886759676</v>
      </c>
      <c r="J52" s="28">
        <f t="shared" si="3"/>
        <v>43246.089999999967</v>
      </c>
      <c r="K52" s="28">
        <f t="shared" si="4"/>
        <v>42916.252886759641</v>
      </c>
      <c r="L52" s="28">
        <f t="shared" si="5"/>
        <v>42325.809999999939</v>
      </c>
      <c r="M52" s="29">
        <f t="shared" si="6"/>
        <v>46328.530000000028</v>
      </c>
      <c r="N52" s="27">
        <f t="shared" si="7"/>
        <v>2085565190.7433667</v>
      </c>
      <c r="O52" s="28">
        <f t="shared" si="7"/>
        <v>1631885524.7905602</v>
      </c>
      <c r="P52" s="28">
        <f t="shared" si="7"/>
        <v>1870224300.2880971</v>
      </c>
      <c r="Q52" s="28">
        <f t="shared" si="7"/>
        <v>1841804761.8403053</v>
      </c>
      <c r="R52" s="28">
        <f t="shared" si="7"/>
        <v>1791474192.1560948</v>
      </c>
      <c r="S52" s="29">
        <f t="shared" si="14"/>
        <v>2146332691.9609027</v>
      </c>
      <c r="T52" s="48">
        <f t="shared" si="8"/>
        <v>0.1234616992000456</v>
      </c>
      <c r="U52" s="49">
        <f t="shared" si="9"/>
        <v>0.10921070486504227</v>
      </c>
      <c r="V52" s="49">
        <f t="shared" si="10"/>
        <v>0.11691418669031287</v>
      </c>
      <c r="W52" s="49">
        <f t="shared" si="11"/>
        <v>0.11602248439226064</v>
      </c>
      <c r="X52" s="49">
        <f t="shared" si="12"/>
        <v>0.11442624413348601</v>
      </c>
      <c r="Y52" s="50">
        <f t="shared" si="13"/>
        <v>0.12524744793131048</v>
      </c>
    </row>
    <row r="53" spans="1:25" x14ac:dyDescent="0.2">
      <c r="A53" s="33">
        <v>467262</v>
      </c>
      <c r="B53" s="28">
        <v>417073.0639143213</v>
      </c>
      <c r="C53" s="28">
        <v>417302.93408088817</v>
      </c>
      <c r="D53" s="28">
        <v>422540.48000000004</v>
      </c>
      <c r="E53" s="28">
        <v>420317.17408088816</v>
      </c>
      <c r="F53" s="28">
        <v>418538.64</v>
      </c>
      <c r="G53" s="28">
        <v>425980.08500000008</v>
      </c>
      <c r="H53" s="27">
        <f t="shared" si="1"/>
        <v>50188.936085678695</v>
      </c>
      <c r="I53" s="28">
        <f t="shared" si="2"/>
        <v>49959.065919111832</v>
      </c>
      <c r="J53" s="28">
        <f t="shared" si="3"/>
        <v>44721.51999999996</v>
      </c>
      <c r="K53" s="28">
        <f t="shared" si="4"/>
        <v>46944.825919111841</v>
      </c>
      <c r="L53" s="28">
        <f t="shared" si="5"/>
        <v>48723.359999999986</v>
      </c>
      <c r="M53" s="29">
        <f t="shared" si="6"/>
        <v>41281.914999999921</v>
      </c>
      <c r="N53" s="27">
        <f t="shared" si="7"/>
        <v>2518929305.4123411</v>
      </c>
      <c r="O53" s="28">
        <f t="shared" si="7"/>
        <v>2495908267.5101614</v>
      </c>
      <c r="P53" s="28">
        <f t="shared" si="7"/>
        <v>2000014351.1103964</v>
      </c>
      <c r="Q53" s="28">
        <f t="shared" si="7"/>
        <v>2203816680.5757151</v>
      </c>
      <c r="R53" s="28">
        <f t="shared" si="7"/>
        <v>2373965809.6895986</v>
      </c>
      <c r="S53" s="29">
        <f t="shared" si="14"/>
        <v>1704196506.0672185</v>
      </c>
      <c r="T53" s="48">
        <f t="shared" si="8"/>
        <v>0.10741069482576947</v>
      </c>
      <c r="U53" s="49">
        <f t="shared" si="9"/>
        <v>0.10691874348676296</v>
      </c>
      <c r="V53" s="49">
        <f t="shared" si="10"/>
        <v>9.5709730301201376E-2</v>
      </c>
      <c r="W53" s="49">
        <f t="shared" si="11"/>
        <v>0.10046788722196935</v>
      </c>
      <c r="X53" s="49">
        <f t="shared" si="12"/>
        <v>0.10427417594411698</v>
      </c>
      <c r="Y53" s="50">
        <f t="shared" si="13"/>
        <v>8.8348538935329471E-2</v>
      </c>
    </row>
    <row r="54" spans="1:25" x14ac:dyDescent="0.2">
      <c r="A54" s="33">
        <v>427673</v>
      </c>
      <c r="B54" s="28">
        <v>415342.06453565595</v>
      </c>
      <c r="C54" s="28">
        <v>415424.21515419445</v>
      </c>
      <c r="D54" s="28">
        <v>406961.33</v>
      </c>
      <c r="E54" s="28">
        <v>413134.07515419443</v>
      </c>
      <c r="F54" s="28">
        <v>409695.54</v>
      </c>
      <c r="G54" s="28">
        <v>406419.57500000007</v>
      </c>
      <c r="H54" s="27">
        <f t="shared" si="1"/>
        <v>12330.935464344046</v>
      </c>
      <c r="I54" s="28">
        <f t="shared" si="2"/>
        <v>12248.784845805552</v>
      </c>
      <c r="J54" s="28">
        <f t="shared" si="3"/>
        <v>20711.669999999984</v>
      </c>
      <c r="K54" s="28">
        <f t="shared" si="4"/>
        <v>14538.924845805566</v>
      </c>
      <c r="L54" s="28">
        <f t="shared" si="5"/>
        <v>17977.460000000021</v>
      </c>
      <c r="M54" s="29">
        <f t="shared" si="6"/>
        <v>21253.42499999993</v>
      </c>
      <c r="N54" s="27">
        <f t="shared" si="7"/>
        <v>152051969.4258177</v>
      </c>
      <c r="O54" s="28">
        <f t="shared" si="7"/>
        <v>150032730.19883576</v>
      </c>
      <c r="P54" s="28">
        <f t="shared" si="7"/>
        <v>428973274.18889934</v>
      </c>
      <c r="Q54" s="28">
        <f t="shared" si="7"/>
        <v>211380335.67198241</v>
      </c>
      <c r="R54" s="28">
        <f t="shared" si="7"/>
        <v>323189068.05160075</v>
      </c>
      <c r="S54" s="29">
        <f t="shared" si="14"/>
        <v>451708074.23062205</v>
      </c>
      <c r="T54" s="48">
        <f t="shared" si="8"/>
        <v>2.8832625544151828E-2</v>
      </c>
      <c r="U54" s="49">
        <f t="shared" si="9"/>
        <v>2.864053808822524E-2</v>
      </c>
      <c r="V54" s="49">
        <f t="shared" si="10"/>
        <v>4.842875280880482E-2</v>
      </c>
      <c r="W54" s="49">
        <f t="shared" si="11"/>
        <v>3.399542371345763E-2</v>
      </c>
      <c r="X54" s="49">
        <f t="shared" si="12"/>
        <v>4.2035527143401669E-2</v>
      </c>
      <c r="Y54" s="50">
        <f t="shared" si="13"/>
        <v>4.9695503340168611E-2</v>
      </c>
    </row>
    <row r="55" spans="1:25" x14ac:dyDescent="0.2">
      <c r="A55" s="33">
        <v>418719</v>
      </c>
      <c r="B55" s="28">
        <v>412417.08634267398</v>
      </c>
      <c r="C55" s="28">
        <v>409863.07980406436</v>
      </c>
      <c r="D55" s="28">
        <v>398201.31000000006</v>
      </c>
      <c r="E55" s="28">
        <v>412525.7098040643</v>
      </c>
      <c r="F55" s="28">
        <v>413851.00999999995</v>
      </c>
      <c r="G55" s="28">
        <v>401853.47000000003</v>
      </c>
      <c r="H55" s="27">
        <f t="shared" si="1"/>
        <v>6301.9136573260184</v>
      </c>
      <c r="I55" s="28">
        <f t="shared" si="2"/>
        <v>8855.9201959356433</v>
      </c>
      <c r="J55" s="28">
        <f t="shared" si="3"/>
        <v>20517.689999999944</v>
      </c>
      <c r="K55" s="28">
        <f t="shared" si="4"/>
        <v>6193.2901959356968</v>
      </c>
      <c r="L55" s="28">
        <f t="shared" si="5"/>
        <v>4867.9900000000489</v>
      </c>
      <c r="M55" s="29">
        <f t="shared" si="6"/>
        <v>16865.52999999997</v>
      </c>
      <c r="N55" s="27">
        <f t="shared" si="7"/>
        <v>39714115.744392194</v>
      </c>
      <c r="O55" s="28">
        <f t="shared" si="7"/>
        <v>78427322.516780809</v>
      </c>
      <c r="P55" s="28">
        <f t="shared" si="7"/>
        <v>420975602.93609768</v>
      </c>
      <c r="Q55" s="28">
        <f t="shared" si="7"/>
        <v>38356843.451073222</v>
      </c>
      <c r="R55" s="28">
        <f t="shared" si="7"/>
        <v>23697326.640100475</v>
      </c>
      <c r="S55" s="29">
        <f t="shared" si="14"/>
        <v>284446102.18089896</v>
      </c>
      <c r="T55" s="48">
        <f t="shared" si="8"/>
        <v>1.5050460230670255E-2</v>
      </c>
      <c r="U55" s="49">
        <f t="shared" si="9"/>
        <v>2.1150031873250659E-2</v>
      </c>
      <c r="V55" s="49">
        <f t="shared" si="10"/>
        <v>4.9001096200554414E-2</v>
      </c>
      <c r="W55" s="49">
        <f t="shared" si="11"/>
        <v>1.4791041715173415E-2</v>
      </c>
      <c r="X55" s="49">
        <f t="shared" si="12"/>
        <v>1.16259114107553E-2</v>
      </c>
      <c r="Y55" s="50">
        <f t="shared" si="13"/>
        <v>4.0278874376371669E-2</v>
      </c>
    </row>
    <row r="56" spans="1:25" x14ac:dyDescent="0.2">
      <c r="A56" s="33">
        <v>454392</v>
      </c>
      <c r="B56" s="28">
        <v>404010.26449751452</v>
      </c>
      <c r="C56" s="28">
        <v>403852.79085911089</v>
      </c>
      <c r="D56" s="28">
        <v>398330.76</v>
      </c>
      <c r="E56" s="28">
        <v>406817.79085911089</v>
      </c>
      <c r="F56" s="28">
        <v>410677.71999999991</v>
      </c>
      <c r="G56" s="28">
        <v>402268.78</v>
      </c>
      <c r="H56" s="27">
        <f t="shared" si="1"/>
        <v>50381.735502485477</v>
      </c>
      <c r="I56" s="28">
        <f t="shared" si="2"/>
        <v>50539.209140889114</v>
      </c>
      <c r="J56" s="28">
        <f t="shared" si="3"/>
        <v>56061.239999999991</v>
      </c>
      <c r="K56" s="28">
        <f t="shared" si="4"/>
        <v>47574.209140889114</v>
      </c>
      <c r="L56" s="28">
        <f t="shared" si="5"/>
        <v>43714.280000000086</v>
      </c>
      <c r="M56" s="29">
        <f t="shared" si="6"/>
        <v>52123.219999999972</v>
      </c>
      <c r="N56" s="27">
        <f t="shared" si="7"/>
        <v>2538319272.2424054</v>
      </c>
      <c r="O56" s="28">
        <f t="shared" si="7"/>
        <v>2554211660.5865297</v>
      </c>
      <c r="P56" s="28">
        <f t="shared" si="7"/>
        <v>3142862630.3375988</v>
      </c>
      <c r="Q56" s="28">
        <f t="shared" si="7"/>
        <v>2263305375.3810573</v>
      </c>
      <c r="R56" s="28">
        <f t="shared" si="7"/>
        <v>1910938275.9184074</v>
      </c>
      <c r="S56" s="29">
        <f t="shared" si="14"/>
        <v>2716830063.1683969</v>
      </c>
      <c r="T56" s="48">
        <f t="shared" si="8"/>
        <v>0.11087725026515757</v>
      </c>
      <c r="U56" s="49">
        <f t="shared" si="9"/>
        <v>0.11122380926796492</v>
      </c>
      <c r="V56" s="49">
        <f t="shared" si="10"/>
        <v>0.12337637986584268</v>
      </c>
      <c r="W56" s="49">
        <f t="shared" si="11"/>
        <v>0.104698606359463</v>
      </c>
      <c r="X56" s="49">
        <f t="shared" si="12"/>
        <v>9.6203894434761364E-2</v>
      </c>
      <c r="Y56" s="50">
        <f t="shared" si="13"/>
        <v>0.1147098100318667</v>
      </c>
    </row>
    <row r="57" spans="1:25" x14ac:dyDescent="0.2">
      <c r="A57" s="33">
        <v>369320</v>
      </c>
      <c r="B57" s="28">
        <v>415959.42961287213</v>
      </c>
      <c r="C57" s="28">
        <v>416412.07108576031</v>
      </c>
      <c r="D57" s="28">
        <v>412590.45</v>
      </c>
      <c r="E57" s="28">
        <v>413784.04108576028</v>
      </c>
      <c r="F57" s="28">
        <v>410531.76999999996</v>
      </c>
      <c r="G57" s="28">
        <v>411838.45500000007</v>
      </c>
      <c r="H57" s="27">
        <f t="shared" si="1"/>
        <v>46639.429612872133</v>
      </c>
      <c r="I57" s="28">
        <f t="shared" si="2"/>
        <v>47092.071085760312</v>
      </c>
      <c r="J57" s="28">
        <f t="shared" si="3"/>
        <v>43270.450000000012</v>
      </c>
      <c r="K57" s="28">
        <f t="shared" si="4"/>
        <v>44464.041085760284</v>
      </c>
      <c r="L57" s="28">
        <f t="shared" si="5"/>
        <v>41211.76999999996</v>
      </c>
      <c r="M57" s="29">
        <f t="shared" si="6"/>
        <v>42518.455000000075</v>
      </c>
      <c r="N57" s="27">
        <f t="shared" si="7"/>
        <v>2175236394.6140542</v>
      </c>
      <c r="O57" s="28">
        <f t="shared" si="7"/>
        <v>2217663159.1463022</v>
      </c>
      <c r="P57" s="28">
        <f t="shared" si="7"/>
        <v>1872331843.2025011</v>
      </c>
      <c r="Q57" s="28">
        <f t="shared" si="7"/>
        <v>1977050949.6761785</v>
      </c>
      <c r="R57" s="28">
        <f t="shared" si="7"/>
        <v>1698409986.5328968</v>
      </c>
      <c r="S57" s="29">
        <f t="shared" si="14"/>
        <v>1807819015.5870314</v>
      </c>
      <c r="T57" s="48">
        <f t="shared" si="8"/>
        <v>0.12628460308911549</v>
      </c>
      <c r="U57" s="49">
        <f t="shared" si="9"/>
        <v>0.12751021088963585</v>
      </c>
      <c r="V57" s="49">
        <f t="shared" si="10"/>
        <v>0.11716248781544464</v>
      </c>
      <c r="W57" s="49">
        <f t="shared" si="11"/>
        <v>0.1203943493061851</v>
      </c>
      <c r="X57" s="49">
        <f t="shared" si="12"/>
        <v>0.11158824325787924</v>
      </c>
      <c r="Y57" s="50">
        <f t="shared" si="13"/>
        <v>0.11512632676269921</v>
      </c>
    </row>
    <row r="58" spans="1:25" x14ac:dyDescent="0.2">
      <c r="A58" s="33">
        <v>350376</v>
      </c>
      <c r="B58" s="28">
        <v>410362.40221842722</v>
      </c>
      <c r="C58" s="28">
        <v>404804.1523128284</v>
      </c>
      <c r="D58" s="28">
        <v>401521.91999999998</v>
      </c>
      <c r="E58" s="28">
        <v>407431.44231282832</v>
      </c>
      <c r="F58" s="28">
        <v>408978.56999999995</v>
      </c>
      <c r="G58" s="28">
        <v>404879.17500000005</v>
      </c>
      <c r="H58" s="27">
        <f t="shared" si="1"/>
        <v>59986.402218427218</v>
      </c>
      <c r="I58" s="28">
        <f t="shared" si="2"/>
        <v>54428.152312828403</v>
      </c>
      <c r="J58" s="28">
        <f t="shared" si="3"/>
        <v>51145.919999999984</v>
      </c>
      <c r="K58" s="28">
        <f t="shared" si="4"/>
        <v>57055.442312828323</v>
      </c>
      <c r="L58" s="28">
        <f t="shared" si="5"/>
        <v>58602.569999999949</v>
      </c>
      <c r="M58" s="29">
        <f t="shared" si="6"/>
        <v>54503.175000000047</v>
      </c>
      <c r="N58" s="27">
        <f t="shared" si="7"/>
        <v>3598368451.11093</v>
      </c>
      <c r="O58" s="28">
        <f t="shared" si="7"/>
        <v>2962423764.188448</v>
      </c>
      <c r="P58" s="28">
        <f t="shared" si="7"/>
        <v>2615905132.6463985</v>
      </c>
      <c r="Q58" s="28">
        <f t="shared" si="7"/>
        <v>3255323497.5124807</v>
      </c>
      <c r="R58" s="28">
        <f t="shared" si="7"/>
        <v>3434261210.6048942</v>
      </c>
      <c r="S58" s="29">
        <f t="shared" si="14"/>
        <v>2970596085.0806303</v>
      </c>
      <c r="T58" s="48">
        <f t="shared" si="8"/>
        <v>0.17120579668249886</v>
      </c>
      <c r="U58" s="49">
        <f t="shared" si="9"/>
        <v>0.15534212478260043</v>
      </c>
      <c r="V58" s="49">
        <f t="shared" si="10"/>
        <v>0.14597438180697303</v>
      </c>
      <c r="W58" s="49">
        <f t="shared" si="11"/>
        <v>0.16284061212191567</v>
      </c>
      <c r="X58" s="49">
        <f t="shared" si="12"/>
        <v>0.16725623330365078</v>
      </c>
      <c r="Y58" s="50">
        <f t="shared" si="13"/>
        <v>0.15555624529077347</v>
      </c>
    </row>
    <row r="59" spans="1:25" x14ac:dyDescent="0.2">
      <c r="A59" s="33">
        <v>390951</v>
      </c>
      <c r="B59" s="28">
        <v>407197.88205256098</v>
      </c>
      <c r="C59" s="28">
        <v>406920.87171437201</v>
      </c>
      <c r="D59" s="28">
        <v>413039.12000000005</v>
      </c>
      <c r="E59" s="28">
        <v>404651.43171437201</v>
      </c>
      <c r="F59" s="28">
        <v>406971.89999999997</v>
      </c>
      <c r="G59" s="28">
        <v>409738.95</v>
      </c>
      <c r="H59" s="27">
        <f t="shared" si="1"/>
        <v>16246.882052560977</v>
      </c>
      <c r="I59" s="28">
        <f t="shared" si="2"/>
        <v>15969.871714372013</v>
      </c>
      <c r="J59" s="28">
        <f t="shared" si="3"/>
        <v>22088.120000000054</v>
      </c>
      <c r="K59" s="28">
        <f t="shared" si="4"/>
        <v>13700.431714372011</v>
      </c>
      <c r="L59" s="28">
        <f t="shared" si="5"/>
        <v>16020.899999999965</v>
      </c>
      <c r="M59" s="29">
        <f t="shared" si="6"/>
        <v>18787.950000000012</v>
      </c>
      <c r="N59" s="27">
        <f t="shared" si="7"/>
        <v>263961176.42982799</v>
      </c>
      <c r="O59" s="28">
        <f t="shared" si="7"/>
        <v>255036802.57349929</v>
      </c>
      <c r="P59" s="28">
        <f t="shared" si="7"/>
        <v>487885045.13440239</v>
      </c>
      <c r="Q59" s="28">
        <f t="shared" si="7"/>
        <v>187701829.16017041</v>
      </c>
      <c r="R59" s="28">
        <f t="shared" si="7"/>
        <v>256669236.80999887</v>
      </c>
      <c r="S59" s="29">
        <f t="shared" si="14"/>
        <v>352987065.20250046</v>
      </c>
      <c r="T59" s="48">
        <f t="shared" si="8"/>
        <v>4.1557335964253775E-2</v>
      </c>
      <c r="U59" s="49">
        <f t="shared" si="9"/>
        <v>4.0848780830262651E-2</v>
      </c>
      <c r="V59" s="49">
        <f t="shared" si="10"/>
        <v>5.6498435865364335E-2</v>
      </c>
      <c r="W59" s="49">
        <f t="shared" si="11"/>
        <v>3.5043858985837124E-2</v>
      </c>
      <c r="X59" s="49">
        <f t="shared" si="12"/>
        <v>4.097930431179346E-2</v>
      </c>
      <c r="Y59" s="50">
        <f t="shared" si="13"/>
        <v>4.8057045512097454E-2</v>
      </c>
    </row>
    <row r="60" spans="1:25" x14ac:dyDescent="0.2">
      <c r="A60" s="33">
        <v>462146</v>
      </c>
      <c r="B60" s="28">
        <v>412033.94875081256</v>
      </c>
      <c r="C60" s="28">
        <v>417806.98848488968</v>
      </c>
      <c r="D60" s="28">
        <v>419647.67</v>
      </c>
      <c r="E60" s="28">
        <v>415590.74848488969</v>
      </c>
      <c r="F60" s="28">
        <v>417243.45999999996</v>
      </c>
      <c r="G60" s="28">
        <v>416649.495</v>
      </c>
      <c r="H60" s="27">
        <f t="shared" si="1"/>
        <v>50112.05124918744</v>
      </c>
      <c r="I60" s="28">
        <f t="shared" si="2"/>
        <v>44339.011515110324</v>
      </c>
      <c r="J60" s="28">
        <f t="shared" si="3"/>
        <v>42498.330000000016</v>
      </c>
      <c r="K60" s="28">
        <f t="shared" si="4"/>
        <v>46555.251515110314</v>
      </c>
      <c r="L60" s="28">
        <f t="shared" si="5"/>
        <v>44902.540000000037</v>
      </c>
      <c r="M60" s="29">
        <f t="shared" si="6"/>
        <v>45496.505000000005</v>
      </c>
      <c r="N60" s="27">
        <f t="shared" si="7"/>
        <v>2511217680.4011884</v>
      </c>
      <c r="O60" s="28">
        <f t="shared" si="7"/>
        <v>1965947942.1370859</v>
      </c>
      <c r="P60" s="28">
        <f t="shared" si="7"/>
        <v>1806108052.7889013</v>
      </c>
      <c r="Q60" s="28">
        <f t="shared" si="7"/>
        <v>2167391443.6351814</v>
      </c>
      <c r="R60" s="28">
        <f t="shared" si="7"/>
        <v>2016238098.4516034</v>
      </c>
      <c r="S60" s="29">
        <f t="shared" si="14"/>
        <v>2069931967.2150254</v>
      </c>
      <c r="T60" s="48">
        <f t="shared" si="8"/>
        <v>0.10843337657187867</v>
      </c>
      <c r="U60" s="49">
        <f t="shared" si="9"/>
        <v>9.5941567199781724E-2</v>
      </c>
      <c r="V60" s="49">
        <f t="shared" si="10"/>
        <v>9.1958666741679074E-2</v>
      </c>
      <c r="W60" s="49">
        <f t="shared" si="11"/>
        <v>0.10073710800290453</v>
      </c>
      <c r="X60" s="49">
        <f t="shared" si="12"/>
        <v>9.7160940482012265E-2</v>
      </c>
      <c r="Y60" s="50">
        <f t="shared" si="13"/>
        <v>9.8446172854465913E-2</v>
      </c>
    </row>
    <row r="61" spans="1:25" x14ac:dyDescent="0.2">
      <c r="A61" s="33">
        <v>421040</v>
      </c>
      <c r="B61" s="28">
        <v>403640.72863486764</v>
      </c>
      <c r="C61" s="28">
        <v>408856.97006613854</v>
      </c>
      <c r="D61" s="28">
        <v>418370.60000000003</v>
      </c>
      <c r="E61" s="28">
        <v>412394.76006613858</v>
      </c>
      <c r="F61" s="28">
        <v>414638.35</v>
      </c>
      <c r="G61" s="28">
        <v>422457.01000000007</v>
      </c>
      <c r="H61" s="27">
        <f t="shared" si="1"/>
        <v>17399.271365132357</v>
      </c>
      <c r="I61" s="28">
        <f t="shared" si="2"/>
        <v>12183.029933861457</v>
      </c>
      <c r="J61" s="28">
        <f t="shared" si="3"/>
        <v>2669.3999999999651</v>
      </c>
      <c r="K61" s="28">
        <f t="shared" si="4"/>
        <v>8645.2399338614196</v>
      </c>
      <c r="L61" s="28">
        <f t="shared" si="5"/>
        <v>6401.6500000000233</v>
      </c>
      <c r="M61" s="29">
        <f t="shared" si="6"/>
        <v>1417.0100000000675</v>
      </c>
      <c r="N61" s="27">
        <f t="shared" si="7"/>
        <v>302734644.03751481</v>
      </c>
      <c r="O61" s="28">
        <f t="shared" si="7"/>
        <v>148426218.36936429</v>
      </c>
      <c r="P61" s="28">
        <f t="shared" si="7"/>
        <v>7125696.3599998131</v>
      </c>
      <c r="Q61" s="28">
        <f t="shared" si="7"/>
        <v>74740173.5140322</v>
      </c>
      <c r="R61" s="28">
        <f t="shared" si="7"/>
        <v>40981122.722500294</v>
      </c>
      <c r="S61" s="29">
        <f t="shared" si="14"/>
        <v>2007917.3401001913</v>
      </c>
      <c r="T61" s="48">
        <f t="shared" si="8"/>
        <v>4.1324509227466173E-2</v>
      </c>
      <c r="U61" s="49">
        <f t="shared" si="9"/>
        <v>2.8935564159845755E-2</v>
      </c>
      <c r="V61" s="49">
        <f t="shared" si="10"/>
        <v>6.3400152004559306E-3</v>
      </c>
      <c r="W61" s="49">
        <f t="shared" si="11"/>
        <v>2.0533060834745914E-2</v>
      </c>
      <c r="X61" s="49">
        <f t="shared" si="12"/>
        <v>1.5204374881246492E-2</v>
      </c>
      <c r="Y61" s="50">
        <f t="shared" si="13"/>
        <v>3.3654997149916103E-3</v>
      </c>
    </row>
    <row r="62" spans="1:25" x14ac:dyDescent="0.2">
      <c r="A62" s="33">
        <v>460383</v>
      </c>
      <c r="B62" s="28">
        <v>417490.66756254336</v>
      </c>
      <c r="C62" s="28">
        <v>420642.65809711965</v>
      </c>
      <c r="D62" s="28">
        <v>419172.77</v>
      </c>
      <c r="E62" s="28">
        <v>418286.65809711965</v>
      </c>
      <c r="F62" s="28">
        <v>415517.24</v>
      </c>
      <c r="G62" s="28">
        <v>415935.58500000002</v>
      </c>
      <c r="H62" s="27">
        <f t="shared" si="1"/>
        <v>42892.332437456644</v>
      </c>
      <c r="I62" s="28">
        <f t="shared" si="2"/>
        <v>39740.341902880347</v>
      </c>
      <c r="J62" s="28">
        <f t="shared" si="3"/>
        <v>41210.229999999981</v>
      </c>
      <c r="K62" s="28">
        <f t="shared" si="4"/>
        <v>42096.341902880347</v>
      </c>
      <c r="L62" s="28">
        <f t="shared" si="5"/>
        <v>44865.760000000009</v>
      </c>
      <c r="M62" s="29">
        <f t="shared" si="6"/>
        <v>44447.414999999979</v>
      </c>
      <c r="N62" s="27">
        <f t="shared" si="7"/>
        <v>1839752181.9252954</v>
      </c>
      <c r="O62" s="28">
        <f t="shared" si="7"/>
        <v>1579294774.5578275</v>
      </c>
      <c r="P62" s="28">
        <f t="shared" si="7"/>
        <v>1698283056.6528986</v>
      </c>
      <c r="Q62" s="28">
        <f t="shared" si="7"/>
        <v>1772102001.6041999</v>
      </c>
      <c r="R62" s="28">
        <f t="shared" si="7"/>
        <v>2012936420.3776009</v>
      </c>
      <c r="S62" s="29">
        <f t="shared" si="14"/>
        <v>1975572700.1822231</v>
      </c>
      <c r="T62" s="48">
        <f t="shared" si="8"/>
        <v>9.3166629605038936E-2</v>
      </c>
      <c r="U62" s="49">
        <f t="shared" si="9"/>
        <v>8.632017668523892E-2</v>
      </c>
      <c r="V62" s="49">
        <f t="shared" si="10"/>
        <v>8.9512927280112384E-2</v>
      </c>
      <c r="W62" s="49">
        <f t="shared" si="11"/>
        <v>9.1437654958763354E-2</v>
      </c>
      <c r="X62" s="49">
        <f t="shared" si="12"/>
        <v>9.7453120553973566E-2</v>
      </c>
      <c r="Y62" s="50">
        <f t="shared" si="13"/>
        <v>9.6544431484220705E-2</v>
      </c>
    </row>
    <row r="63" spans="1:25" x14ac:dyDescent="0.2">
      <c r="A63" s="33">
        <v>473670</v>
      </c>
      <c r="B63" s="28">
        <v>409004.31320661295</v>
      </c>
      <c r="C63" s="28">
        <v>403312.39227923483</v>
      </c>
      <c r="D63" s="28">
        <v>399145.44</v>
      </c>
      <c r="E63" s="28">
        <v>400638.2922792348</v>
      </c>
      <c r="F63" s="28">
        <v>400045.37999999995</v>
      </c>
      <c r="G63" s="28">
        <v>398239.49500000005</v>
      </c>
      <c r="H63" s="27">
        <f t="shared" si="1"/>
        <v>64665.686793387053</v>
      </c>
      <c r="I63" s="28">
        <f t="shared" si="2"/>
        <v>70357.607720765169</v>
      </c>
      <c r="J63" s="28">
        <f t="shared" si="3"/>
        <v>74524.56</v>
      </c>
      <c r="K63" s="28">
        <f t="shared" si="4"/>
        <v>73031.707720765204</v>
      </c>
      <c r="L63" s="28">
        <f t="shared" si="5"/>
        <v>73624.620000000054</v>
      </c>
      <c r="M63" s="29">
        <f t="shared" si="6"/>
        <v>75430.504999999946</v>
      </c>
      <c r="N63" s="27">
        <f t="shared" si="7"/>
        <v>4181651048.4604325</v>
      </c>
      <c r="O63" s="28">
        <f t="shared" si="7"/>
        <v>4950192964.1890745</v>
      </c>
      <c r="P63" s="28">
        <f t="shared" si="7"/>
        <v>5553910043.1935997</v>
      </c>
      <c r="Q63" s="28">
        <f t="shared" si="7"/>
        <v>5333630332.6112757</v>
      </c>
      <c r="R63" s="28">
        <f t="shared" ref="R63:S126" si="15">L63^2</f>
        <v>5420584670.1444082</v>
      </c>
      <c r="S63" s="29">
        <f t="shared" si="14"/>
        <v>5689761084.5550165</v>
      </c>
      <c r="T63" s="48">
        <f t="shared" si="8"/>
        <v>0.13652054551351586</v>
      </c>
      <c r="U63" s="49">
        <f t="shared" si="9"/>
        <v>0.14853718352601003</v>
      </c>
      <c r="V63" s="49">
        <f t="shared" si="10"/>
        <v>0.15733434669706758</v>
      </c>
      <c r="W63" s="49">
        <f t="shared" si="11"/>
        <v>0.15418267511297992</v>
      </c>
      <c r="X63" s="49">
        <f t="shared" si="12"/>
        <v>0.15543441636582442</v>
      </c>
      <c r="Y63" s="50">
        <f t="shared" si="13"/>
        <v>0.15924695463086103</v>
      </c>
    </row>
    <row r="64" spans="1:25" x14ac:dyDescent="0.2">
      <c r="A64" s="33">
        <v>397687</v>
      </c>
      <c r="B64" s="28">
        <v>413684.71324883157</v>
      </c>
      <c r="C64" s="28">
        <v>414081.85828069673</v>
      </c>
      <c r="D64" s="28">
        <v>408308.94</v>
      </c>
      <c r="E64" s="28">
        <v>411385.97828069673</v>
      </c>
      <c r="F64" s="28">
        <v>412576.11999999994</v>
      </c>
      <c r="G64" s="28">
        <v>407632.11500000005</v>
      </c>
      <c r="H64" s="27">
        <f t="shared" si="1"/>
        <v>15997.713248831569</v>
      </c>
      <c r="I64" s="28">
        <f t="shared" si="2"/>
        <v>16394.858280696732</v>
      </c>
      <c r="J64" s="28">
        <f t="shared" si="3"/>
        <v>10621.940000000002</v>
      </c>
      <c r="K64" s="28">
        <f t="shared" si="4"/>
        <v>13698.978280696727</v>
      </c>
      <c r="L64" s="28">
        <f t="shared" si="5"/>
        <v>14889.119999999937</v>
      </c>
      <c r="M64" s="29">
        <f t="shared" si="6"/>
        <v>9945.1150000000489</v>
      </c>
      <c r="N64" s="27">
        <f t="shared" si="7"/>
        <v>255926829.19184113</v>
      </c>
      <c r="O64" s="28">
        <f t="shared" si="7"/>
        <v>268791378.04413021</v>
      </c>
      <c r="P64" s="28">
        <f t="shared" si="7"/>
        <v>112825609.36360005</v>
      </c>
      <c r="Q64" s="28">
        <f t="shared" si="7"/>
        <v>187662005.93500066</v>
      </c>
      <c r="R64" s="28">
        <f t="shared" si="15"/>
        <v>221685894.37439814</v>
      </c>
      <c r="S64" s="29">
        <f t="shared" si="14"/>
        <v>98905312.363225967</v>
      </c>
      <c r="T64" s="48">
        <f t="shared" si="8"/>
        <v>4.0226895143244734E-2</v>
      </c>
      <c r="U64" s="49">
        <f t="shared" si="9"/>
        <v>4.122553234251241E-2</v>
      </c>
      <c r="V64" s="49">
        <f t="shared" si="10"/>
        <v>2.6709296507052033E-2</v>
      </c>
      <c r="W64" s="49">
        <f t="shared" si="11"/>
        <v>3.4446633359141048E-2</v>
      </c>
      <c r="X64" s="49">
        <f t="shared" si="12"/>
        <v>3.7439292710095974E-2</v>
      </c>
      <c r="Y64" s="50">
        <f t="shared" si="13"/>
        <v>2.5007392748568721E-2</v>
      </c>
    </row>
    <row r="65" spans="1:25" x14ac:dyDescent="0.2">
      <c r="A65" s="33">
        <v>421711</v>
      </c>
      <c r="B65" s="28">
        <v>419706.83166010515</v>
      </c>
      <c r="C65" s="28">
        <v>425815.33704989683</v>
      </c>
      <c r="D65" s="28">
        <v>418516.16000000003</v>
      </c>
      <c r="E65" s="28">
        <v>429010.42704989685</v>
      </c>
      <c r="F65" s="28">
        <v>422864.11</v>
      </c>
      <c r="G65" s="28">
        <v>419882.94</v>
      </c>
      <c r="H65" s="27">
        <f t="shared" si="1"/>
        <v>2004.1683398948517</v>
      </c>
      <c r="I65" s="28">
        <f t="shared" si="2"/>
        <v>4104.3370498968288</v>
      </c>
      <c r="J65" s="28">
        <f t="shared" si="3"/>
        <v>3194.8399999999674</v>
      </c>
      <c r="K65" s="28">
        <f t="shared" si="4"/>
        <v>7299.4270498968544</v>
      </c>
      <c r="L65" s="28">
        <f t="shared" si="5"/>
        <v>1153.109999999986</v>
      </c>
      <c r="M65" s="29">
        <f t="shared" si="6"/>
        <v>1828.0599999999977</v>
      </c>
      <c r="N65" s="27">
        <f t="shared" si="7"/>
        <v>4016690.7346368856</v>
      </c>
      <c r="O65" s="28">
        <f t="shared" si="7"/>
        <v>16845582.619155806</v>
      </c>
      <c r="P65" s="28">
        <f t="shared" si="7"/>
        <v>10207002.625599792</v>
      </c>
      <c r="Q65" s="28">
        <f t="shared" si="7"/>
        <v>53281635.256765895</v>
      </c>
      <c r="R65" s="28">
        <f t="shared" si="15"/>
        <v>1329662.6720999677</v>
      </c>
      <c r="S65" s="29">
        <f t="shared" si="14"/>
        <v>3341803.3635999914</v>
      </c>
      <c r="T65" s="48">
        <f t="shared" si="8"/>
        <v>4.7524687283349298E-3</v>
      </c>
      <c r="U65" s="49">
        <f t="shared" si="9"/>
        <v>9.7325823843742009E-3</v>
      </c>
      <c r="V65" s="49">
        <f t="shared" si="10"/>
        <v>7.5758991347154034E-3</v>
      </c>
      <c r="W65" s="49">
        <f t="shared" si="11"/>
        <v>1.7309074342136806E-2</v>
      </c>
      <c r="X65" s="49">
        <f t="shared" si="12"/>
        <v>2.7343607351953971E-3</v>
      </c>
      <c r="Y65" s="50">
        <f t="shared" si="13"/>
        <v>4.3348643976562091E-3</v>
      </c>
    </row>
    <row r="66" spans="1:25" x14ac:dyDescent="0.2">
      <c r="A66" s="33">
        <v>379734</v>
      </c>
      <c r="B66" s="28">
        <v>414518.72813676717</v>
      </c>
      <c r="C66" s="28">
        <v>409163.66316386365</v>
      </c>
      <c r="D66" s="28">
        <v>406788.12</v>
      </c>
      <c r="E66" s="28">
        <v>411747.71316386358</v>
      </c>
      <c r="F66" s="28">
        <v>408181.47</v>
      </c>
      <c r="G66" s="28">
        <v>407388.815</v>
      </c>
      <c r="H66" s="27">
        <f t="shared" si="1"/>
        <v>34784.728136767168</v>
      </c>
      <c r="I66" s="28">
        <f t="shared" si="2"/>
        <v>29429.663163863646</v>
      </c>
      <c r="J66" s="28">
        <f t="shared" si="3"/>
        <v>27054.119999999995</v>
      </c>
      <c r="K66" s="28">
        <f t="shared" si="4"/>
        <v>32013.713163863576</v>
      </c>
      <c r="L66" s="28">
        <f t="shared" si="5"/>
        <v>28447.469999999972</v>
      </c>
      <c r="M66" s="29">
        <f t="shared" si="6"/>
        <v>27654.815000000002</v>
      </c>
      <c r="N66" s="27">
        <f t="shared" si="7"/>
        <v>1209977311.5488014</v>
      </c>
      <c r="O66" s="28">
        <f t="shared" si="7"/>
        <v>866105073.93847275</v>
      </c>
      <c r="P66" s="28">
        <f t="shared" si="7"/>
        <v>731925408.97439981</v>
      </c>
      <c r="Q66" s="28">
        <f t="shared" si="7"/>
        <v>1024877830.5381321</v>
      </c>
      <c r="R66" s="28">
        <f t="shared" si="15"/>
        <v>809258549.40089846</v>
      </c>
      <c r="S66" s="29">
        <f t="shared" si="14"/>
        <v>764788792.68422508</v>
      </c>
      <c r="T66" s="48">
        <f t="shared" si="8"/>
        <v>9.1602880270840029E-2</v>
      </c>
      <c r="U66" s="49">
        <f t="shared" si="9"/>
        <v>7.7500732522933546E-2</v>
      </c>
      <c r="V66" s="49">
        <f t="shared" si="10"/>
        <v>7.1244924078433844E-2</v>
      </c>
      <c r="W66" s="49">
        <f t="shared" si="11"/>
        <v>8.4305627528384539E-2</v>
      </c>
      <c r="X66" s="49">
        <f t="shared" si="12"/>
        <v>7.4914203100064705E-2</v>
      </c>
      <c r="Y66" s="50">
        <f t="shared" si="13"/>
        <v>7.2826807712767366E-2</v>
      </c>
    </row>
    <row r="67" spans="1:25" x14ac:dyDescent="0.2">
      <c r="A67" s="33">
        <v>412161</v>
      </c>
      <c r="B67" s="28">
        <v>412329.88924878003</v>
      </c>
      <c r="C67" s="28">
        <v>415157.9721955366</v>
      </c>
      <c r="D67" s="28">
        <v>413990.69</v>
      </c>
      <c r="E67" s="28">
        <v>418399.37219553656</v>
      </c>
      <c r="F67" s="28">
        <v>415531.52000000002</v>
      </c>
      <c r="G67" s="28">
        <v>415250.3</v>
      </c>
      <c r="H67" s="27">
        <f t="shared" si="1"/>
        <v>168.88924878003309</v>
      </c>
      <c r="I67" s="28">
        <f t="shared" si="2"/>
        <v>2996.9721955365967</v>
      </c>
      <c r="J67" s="28">
        <f t="shared" si="3"/>
        <v>1829.6900000000023</v>
      </c>
      <c r="K67" s="28">
        <f t="shared" si="4"/>
        <v>6238.3721955365618</v>
      </c>
      <c r="L67" s="28">
        <f t="shared" si="5"/>
        <v>3370.5200000000186</v>
      </c>
      <c r="M67" s="29">
        <f t="shared" si="6"/>
        <v>3089.2999999999884</v>
      </c>
      <c r="N67" s="27">
        <f t="shared" si="7"/>
        <v>28523.578353483907</v>
      </c>
      <c r="O67" s="28">
        <f t="shared" si="7"/>
        <v>8981842.3408194482</v>
      </c>
      <c r="P67" s="28">
        <f t="shared" si="7"/>
        <v>3347765.4961000085</v>
      </c>
      <c r="Q67" s="28">
        <f t="shared" si="7"/>
        <v>38917287.650043659</v>
      </c>
      <c r="R67" s="28">
        <f t="shared" si="15"/>
        <v>11360405.070400126</v>
      </c>
      <c r="S67" s="29">
        <f t="shared" si="14"/>
        <v>9543774.4899999276</v>
      </c>
      <c r="T67" s="48">
        <f t="shared" si="8"/>
        <v>4.0976523441090516E-4</v>
      </c>
      <c r="U67" s="49">
        <f t="shared" si="9"/>
        <v>7.2713628789152704E-3</v>
      </c>
      <c r="V67" s="49">
        <f t="shared" si="10"/>
        <v>4.439260386111258E-3</v>
      </c>
      <c r="W67" s="49">
        <f t="shared" si="11"/>
        <v>1.5135765381820604E-2</v>
      </c>
      <c r="X67" s="49">
        <f t="shared" si="12"/>
        <v>8.1776781403384083E-3</v>
      </c>
      <c r="Y67" s="50">
        <f t="shared" si="13"/>
        <v>7.4953719541635145E-3</v>
      </c>
    </row>
    <row r="68" spans="1:25" x14ac:dyDescent="0.2">
      <c r="A68" s="33">
        <v>388369</v>
      </c>
      <c r="B68" s="28">
        <v>411901.50519332848</v>
      </c>
      <c r="C68" s="28">
        <v>406415.32903134247</v>
      </c>
      <c r="D68" s="28">
        <v>414078.93</v>
      </c>
      <c r="E68" s="28">
        <v>409031.80903134239</v>
      </c>
      <c r="F68" s="28">
        <v>409304.27999999997</v>
      </c>
      <c r="G68" s="28">
        <v>417164.81500000006</v>
      </c>
      <c r="H68" s="27">
        <f t="shared" ref="H68:H131" si="16">ABS(A68-B68)</f>
        <v>23532.505193328485</v>
      </c>
      <c r="I68" s="28">
        <f t="shared" ref="I68:I131" si="17">ABS(A68-C68)</f>
        <v>18046.329031342466</v>
      </c>
      <c r="J68" s="28">
        <f t="shared" ref="J68:J131" si="18">ABS(A68-D68)</f>
        <v>25709.929999999993</v>
      </c>
      <c r="K68" s="28">
        <f t="shared" ref="K68:K131" si="19">ABS(A68-E68)</f>
        <v>20662.809031342389</v>
      </c>
      <c r="L68" s="28">
        <f t="shared" ref="L68:L131" si="20">ABS(A68-F68)</f>
        <v>20935.27999999997</v>
      </c>
      <c r="M68" s="29">
        <f t="shared" ref="M68:M131" si="21">ABS(A68-G68)</f>
        <v>28795.815000000061</v>
      </c>
      <c r="N68" s="27">
        <f t="shared" ref="N68:Q131" si="22">H68^2</f>
        <v>553778800.67403209</v>
      </c>
      <c r="O68" s="28">
        <f t="shared" si="22"/>
        <v>325669991.50747389</v>
      </c>
      <c r="P68" s="28">
        <f t="shared" si="22"/>
        <v>661000500.60489964</v>
      </c>
      <c r="Q68" s="28">
        <f t="shared" si="22"/>
        <v>426951677.06572461</v>
      </c>
      <c r="R68" s="28">
        <f t="shared" si="15"/>
        <v>438285948.67839873</v>
      </c>
      <c r="S68" s="29">
        <f t="shared" si="14"/>
        <v>829198961.51422846</v>
      </c>
      <c r="T68" s="48">
        <f t="shared" ref="T68:T131" si="23">H68/A68</f>
        <v>6.0593160610987191E-2</v>
      </c>
      <c r="U68" s="49">
        <f t="shared" ref="U68:U131" si="24">I68/A68</f>
        <v>4.6466965775699053E-2</v>
      </c>
      <c r="V68" s="49">
        <f t="shared" ref="V68:V131" si="25">J68/A68</f>
        <v>6.6199748177635173E-2</v>
      </c>
      <c r="W68" s="49">
        <f t="shared" ref="W68:W131" si="26">K68/A68</f>
        <v>5.3204063741808409E-2</v>
      </c>
      <c r="X68" s="49">
        <f t="shared" ref="X68:X131" si="27">L68/A68</f>
        <v>5.3905641284448476E-2</v>
      </c>
      <c r="Y68" s="50">
        <f t="shared" ref="Y68:Y131" si="28">M68/A68</f>
        <v>7.4145503374368343E-2</v>
      </c>
    </row>
    <row r="69" spans="1:25" x14ac:dyDescent="0.2">
      <c r="A69" s="33">
        <v>439529</v>
      </c>
      <c r="B69" s="28">
        <v>418790.48754294281</v>
      </c>
      <c r="C69" s="28">
        <v>424873.71956604673</v>
      </c>
      <c r="D69" s="28">
        <v>422707.13000000006</v>
      </c>
      <c r="E69" s="28">
        <v>422620.21956604678</v>
      </c>
      <c r="F69" s="28">
        <v>418366.12</v>
      </c>
      <c r="G69" s="28">
        <v>419634.43500000006</v>
      </c>
      <c r="H69" s="27">
        <f t="shared" si="16"/>
        <v>20738.512457057193</v>
      </c>
      <c r="I69" s="28">
        <f t="shared" si="17"/>
        <v>14655.280433953274</v>
      </c>
      <c r="J69" s="28">
        <f t="shared" si="18"/>
        <v>16821.869999999937</v>
      </c>
      <c r="K69" s="28">
        <f t="shared" si="19"/>
        <v>16908.780433953216</v>
      </c>
      <c r="L69" s="28">
        <f t="shared" si="20"/>
        <v>21162.880000000005</v>
      </c>
      <c r="M69" s="29">
        <f t="shared" si="21"/>
        <v>19894.564999999944</v>
      </c>
      <c r="N69" s="27">
        <f t="shared" si="22"/>
        <v>430085898.93151641</v>
      </c>
      <c r="O69" s="28">
        <f t="shared" si="22"/>
        <v>214777244.59781367</v>
      </c>
      <c r="P69" s="28">
        <f t="shared" si="22"/>
        <v>282975310.29689789</v>
      </c>
      <c r="Q69" s="28">
        <f t="shared" si="22"/>
        <v>285906855.76363909</v>
      </c>
      <c r="R69" s="28">
        <f t="shared" si="15"/>
        <v>447867489.89440018</v>
      </c>
      <c r="S69" s="29">
        <f t="shared" si="14"/>
        <v>395793716.53922278</v>
      </c>
      <c r="T69" s="48">
        <f t="shared" si="23"/>
        <v>4.718349063897307E-2</v>
      </c>
      <c r="U69" s="49">
        <f t="shared" si="24"/>
        <v>3.3343147855894088E-2</v>
      </c>
      <c r="V69" s="49">
        <f t="shared" si="25"/>
        <v>3.8272491689967984E-2</v>
      </c>
      <c r="W69" s="49">
        <f t="shared" si="26"/>
        <v>3.8470227070234765E-2</v>
      </c>
      <c r="X69" s="49">
        <f t="shared" si="27"/>
        <v>4.8148995856928681E-2</v>
      </c>
      <c r="Y69" s="50">
        <f t="shared" si="28"/>
        <v>4.5263372837742094E-2</v>
      </c>
    </row>
    <row r="70" spans="1:25" x14ac:dyDescent="0.2">
      <c r="A70" s="33">
        <v>355306</v>
      </c>
      <c r="B70" s="28">
        <v>412168.00260027213</v>
      </c>
      <c r="C70" s="28">
        <v>415060.17675347521</v>
      </c>
      <c r="D70" s="28">
        <v>420235.16000000003</v>
      </c>
      <c r="E70" s="28">
        <v>418184.96675347514</v>
      </c>
      <c r="F70" s="28">
        <v>419045.03</v>
      </c>
      <c r="G70" s="28">
        <v>421332.83</v>
      </c>
      <c r="H70" s="27">
        <f t="shared" si="16"/>
        <v>56862.002600272128</v>
      </c>
      <c r="I70" s="28">
        <f t="shared" si="17"/>
        <v>59754.176753475214</v>
      </c>
      <c r="J70" s="28">
        <f t="shared" si="18"/>
        <v>64929.160000000033</v>
      </c>
      <c r="K70" s="28">
        <f t="shared" si="19"/>
        <v>62878.966753475135</v>
      </c>
      <c r="L70" s="28">
        <f t="shared" si="20"/>
        <v>63739.030000000028</v>
      </c>
      <c r="M70" s="29">
        <f t="shared" si="21"/>
        <v>66026.830000000016</v>
      </c>
      <c r="N70" s="27">
        <f t="shared" si="22"/>
        <v>3233287339.7133541</v>
      </c>
      <c r="O70" s="28">
        <f t="shared" si="22"/>
        <v>3570561639.4855576</v>
      </c>
      <c r="P70" s="28">
        <f t="shared" si="22"/>
        <v>4215795818.3056045</v>
      </c>
      <c r="Q70" s="28">
        <f t="shared" si="22"/>
        <v>3953764459.9846315</v>
      </c>
      <c r="R70" s="28">
        <f t="shared" si="15"/>
        <v>4062663945.3409038</v>
      </c>
      <c r="S70" s="29">
        <f t="shared" si="14"/>
        <v>4359542279.8489017</v>
      </c>
      <c r="T70" s="48">
        <f t="shared" si="23"/>
        <v>0.16003670807774742</v>
      </c>
      <c r="U70" s="49">
        <f t="shared" si="24"/>
        <v>0.16817666111316784</v>
      </c>
      <c r="V70" s="49">
        <f t="shared" si="25"/>
        <v>0.18274152420730308</v>
      </c>
      <c r="W70" s="49">
        <f t="shared" si="26"/>
        <v>0.1769713057293576</v>
      </c>
      <c r="X70" s="49">
        <f t="shared" si="27"/>
        <v>0.17939193258768507</v>
      </c>
      <c r="Y70" s="50">
        <f t="shared" si="28"/>
        <v>0.18583088943051909</v>
      </c>
    </row>
    <row r="71" spans="1:25" x14ac:dyDescent="0.2">
      <c r="A71" s="33">
        <v>443480</v>
      </c>
      <c r="B71" s="28">
        <v>413437.08005235973</v>
      </c>
      <c r="C71" s="28">
        <v>416265.51750139636</v>
      </c>
      <c r="D71" s="28">
        <v>414451.16000000003</v>
      </c>
      <c r="E71" s="28">
        <v>414157.68750139634</v>
      </c>
      <c r="F71" s="28">
        <v>408039.77</v>
      </c>
      <c r="G71" s="28">
        <v>411375.24500000005</v>
      </c>
      <c r="H71" s="27">
        <f t="shared" si="16"/>
        <v>30042.919947640272</v>
      </c>
      <c r="I71" s="28">
        <f t="shared" si="17"/>
        <v>27214.48249860364</v>
      </c>
      <c r="J71" s="28">
        <f t="shared" si="18"/>
        <v>29028.839999999967</v>
      </c>
      <c r="K71" s="28">
        <f t="shared" si="19"/>
        <v>29322.312498603656</v>
      </c>
      <c r="L71" s="28">
        <f t="shared" si="20"/>
        <v>35440.229999999981</v>
      </c>
      <c r="M71" s="29">
        <f t="shared" si="21"/>
        <v>32104.754999999946</v>
      </c>
      <c r="N71" s="27">
        <f t="shared" si="22"/>
        <v>902577038.98032176</v>
      </c>
      <c r="O71" s="28">
        <f t="shared" si="22"/>
        <v>740628057.66680384</v>
      </c>
      <c r="P71" s="28">
        <f t="shared" si="22"/>
        <v>842673551.74559808</v>
      </c>
      <c r="Q71" s="28">
        <f t="shared" si="22"/>
        <v>859798010.26576817</v>
      </c>
      <c r="R71" s="28">
        <f t="shared" si="15"/>
        <v>1256009902.4528987</v>
      </c>
      <c r="S71" s="29">
        <f t="shared" si="14"/>
        <v>1030715293.6100216</v>
      </c>
      <c r="T71" s="48">
        <f t="shared" si="23"/>
        <v>6.7743573436547924E-2</v>
      </c>
      <c r="U71" s="49">
        <f t="shared" si="24"/>
        <v>6.136574929783449E-2</v>
      </c>
      <c r="V71" s="49">
        <f t="shared" si="25"/>
        <v>6.5456931541444857E-2</v>
      </c>
      <c r="W71" s="49">
        <f t="shared" si="26"/>
        <v>6.6118680658888013E-2</v>
      </c>
      <c r="X71" s="49">
        <f t="shared" si="27"/>
        <v>7.9913930729683377E-2</v>
      </c>
      <c r="Y71" s="50">
        <f t="shared" si="28"/>
        <v>7.2392791106701423E-2</v>
      </c>
    </row>
    <row r="72" spans="1:25" x14ac:dyDescent="0.2">
      <c r="A72" s="33">
        <v>376658</v>
      </c>
      <c r="B72" s="28">
        <v>403899.00810280326</v>
      </c>
      <c r="C72" s="28">
        <v>397952.74014973105</v>
      </c>
      <c r="D72" s="28">
        <v>401571.33</v>
      </c>
      <c r="E72" s="28">
        <v>395339.59014973103</v>
      </c>
      <c r="F72" s="28">
        <v>396108.98999999993</v>
      </c>
      <c r="G72" s="28">
        <v>397994.89500000002</v>
      </c>
      <c r="H72" s="27">
        <f t="shared" si="16"/>
        <v>27241.008102803258</v>
      </c>
      <c r="I72" s="28">
        <f t="shared" si="17"/>
        <v>21294.740149731049</v>
      </c>
      <c r="J72" s="28">
        <f t="shared" si="18"/>
        <v>24913.330000000016</v>
      </c>
      <c r="K72" s="28">
        <f t="shared" si="19"/>
        <v>18681.590149731026</v>
      </c>
      <c r="L72" s="28">
        <f t="shared" si="20"/>
        <v>19450.989999999932</v>
      </c>
      <c r="M72" s="29">
        <f t="shared" si="21"/>
        <v>21336.895000000019</v>
      </c>
      <c r="N72" s="27">
        <f t="shared" si="22"/>
        <v>742072522.45699275</v>
      </c>
      <c r="O72" s="28">
        <f t="shared" si="22"/>
        <v>453465958.04456753</v>
      </c>
      <c r="P72" s="28">
        <f t="shared" si="22"/>
        <v>620674011.68890083</v>
      </c>
      <c r="Q72" s="28">
        <f t="shared" si="22"/>
        <v>349001810.52252728</v>
      </c>
      <c r="R72" s="28">
        <f t="shared" si="15"/>
        <v>378341011.98009735</v>
      </c>
      <c r="S72" s="29">
        <f t="shared" si="14"/>
        <v>455263088.24102581</v>
      </c>
      <c r="T72" s="48">
        <f t="shared" si="23"/>
        <v>7.2322924517209924E-2</v>
      </c>
      <c r="U72" s="49">
        <f t="shared" si="24"/>
        <v>5.6536009190647878E-2</v>
      </c>
      <c r="V72" s="49">
        <f t="shared" si="25"/>
        <v>6.6143105947570516E-2</v>
      </c>
      <c r="W72" s="49">
        <f t="shared" si="26"/>
        <v>4.9598283189872583E-2</v>
      </c>
      <c r="X72" s="49">
        <f t="shared" si="27"/>
        <v>5.1640984659823849E-2</v>
      </c>
      <c r="Y72" s="50">
        <f t="shared" si="28"/>
        <v>5.6647927297442294E-2</v>
      </c>
    </row>
    <row r="73" spans="1:25" x14ac:dyDescent="0.2">
      <c r="A73" s="33">
        <v>434795</v>
      </c>
      <c r="B73" s="28">
        <v>410692.30593060266</v>
      </c>
      <c r="C73" s="28">
        <v>416287.71448084101</v>
      </c>
      <c r="D73" s="28">
        <v>408118.04000000004</v>
      </c>
      <c r="E73" s="28">
        <v>414269.50448084105</v>
      </c>
      <c r="F73" s="28">
        <v>411276.73</v>
      </c>
      <c r="G73" s="28">
        <v>405414.67499999999</v>
      </c>
      <c r="H73" s="27">
        <f t="shared" si="16"/>
        <v>24102.694069397345</v>
      </c>
      <c r="I73" s="28">
        <f t="shared" si="17"/>
        <v>18507.285519158992</v>
      </c>
      <c r="J73" s="28">
        <f t="shared" si="18"/>
        <v>26676.959999999963</v>
      </c>
      <c r="K73" s="28">
        <f t="shared" si="19"/>
        <v>20525.495519158954</v>
      </c>
      <c r="L73" s="28">
        <f t="shared" si="20"/>
        <v>23518.270000000019</v>
      </c>
      <c r="M73" s="29">
        <f t="shared" si="21"/>
        <v>29380.325000000012</v>
      </c>
      <c r="N73" s="27">
        <f t="shared" si="22"/>
        <v>580939861.40296197</v>
      </c>
      <c r="O73" s="28">
        <f t="shared" si="22"/>
        <v>342519617.2876721</v>
      </c>
      <c r="P73" s="28">
        <f t="shared" si="22"/>
        <v>711660194.84159803</v>
      </c>
      <c r="Q73" s="28">
        <f t="shared" si="22"/>
        <v>421295966.30701429</v>
      </c>
      <c r="R73" s="28">
        <f t="shared" si="15"/>
        <v>553109023.79290092</v>
      </c>
      <c r="S73" s="29">
        <f t="shared" si="14"/>
        <v>863203497.10562563</v>
      </c>
      <c r="T73" s="48">
        <f t="shared" si="23"/>
        <v>5.5434616473044408E-2</v>
      </c>
      <c r="U73" s="49">
        <f t="shared" si="24"/>
        <v>4.2565543576073762E-2</v>
      </c>
      <c r="V73" s="49">
        <f t="shared" si="25"/>
        <v>6.1355259375107725E-2</v>
      </c>
      <c r="W73" s="49">
        <f t="shared" si="26"/>
        <v>4.7207294286178439E-2</v>
      </c>
      <c r="X73" s="49">
        <f t="shared" si="27"/>
        <v>5.4090479421336532E-2</v>
      </c>
      <c r="Y73" s="50">
        <f t="shared" si="28"/>
        <v>6.7572821674582298E-2</v>
      </c>
    </row>
    <row r="74" spans="1:25" x14ac:dyDescent="0.2">
      <c r="A74" s="33">
        <v>358285</v>
      </c>
      <c r="B74" s="28">
        <v>410105.60880040762</v>
      </c>
      <c r="C74" s="28">
        <v>409865.53151531855</v>
      </c>
      <c r="D74" s="28">
        <v>403020.56</v>
      </c>
      <c r="E74" s="28">
        <v>407738.69151531858</v>
      </c>
      <c r="F74" s="28">
        <v>404775.24</v>
      </c>
      <c r="G74" s="28">
        <v>402602.77000000008</v>
      </c>
      <c r="H74" s="27">
        <f t="shared" si="16"/>
        <v>51820.608800407615</v>
      </c>
      <c r="I74" s="28">
        <f t="shared" si="17"/>
        <v>51580.531515318551</v>
      </c>
      <c r="J74" s="28">
        <f t="shared" si="18"/>
        <v>44735.56</v>
      </c>
      <c r="K74" s="28">
        <f t="shared" si="19"/>
        <v>49453.691515318584</v>
      </c>
      <c r="L74" s="28">
        <f t="shared" si="20"/>
        <v>46490.239999999991</v>
      </c>
      <c r="M74" s="29">
        <f t="shared" si="21"/>
        <v>44317.770000000077</v>
      </c>
      <c r="N74" s="27">
        <f t="shared" si="22"/>
        <v>2685375496.4448833</v>
      </c>
      <c r="O74" s="28">
        <f t="shared" si="22"/>
        <v>2660551231.40277</v>
      </c>
      <c r="P74" s="28">
        <f t="shared" si="22"/>
        <v>2001270328.5135999</v>
      </c>
      <c r="Q74" s="28">
        <f t="shared" si="22"/>
        <v>2445667604.4922934</v>
      </c>
      <c r="R74" s="28">
        <f t="shared" si="15"/>
        <v>2161342415.2575994</v>
      </c>
      <c r="S74" s="29">
        <f t="shared" si="14"/>
        <v>1964064737.7729068</v>
      </c>
      <c r="T74" s="48">
        <f t="shared" si="23"/>
        <v>0.1446351613950001</v>
      </c>
      <c r="U74" s="49">
        <f t="shared" si="24"/>
        <v>0.14396508789181392</v>
      </c>
      <c r="V74" s="49">
        <f t="shared" si="25"/>
        <v>0.12486026487293635</v>
      </c>
      <c r="W74" s="49">
        <f t="shared" si="26"/>
        <v>0.13802891975750753</v>
      </c>
      <c r="X74" s="49">
        <f t="shared" si="27"/>
        <v>0.12975770685348254</v>
      </c>
      <c r="Y74" s="50">
        <f t="shared" si="28"/>
        <v>0.1236941820059452</v>
      </c>
    </row>
    <row r="75" spans="1:25" x14ac:dyDescent="0.2">
      <c r="A75" s="33">
        <v>405046</v>
      </c>
      <c r="B75" s="28">
        <v>413548.94693375047</v>
      </c>
      <c r="C75" s="28">
        <v>413610.3746756122</v>
      </c>
      <c r="D75" s="28">
        <v>410472.38</v>
      </c>
      <c r="E75" s="28">
        <v>416654.97467561212</v>
      </c>
      <c r="F75" s="28">
        <v>415523.94</v>
      </c>
      <c r="G75" s="28">
        <v>411544.27500000002</v>
      </c>
      <c r="H75" s="27">
        <f t="shared" si="16"/>
        <v>8502.9469337504706</v>
      </c>
      <c r="I75" s="28">
        <f t="shared" si="17"/>
        <v>8564.3746756121982</v>
      </c>
      <c r="J75" s="28">
        <f t="shared" si="18"/>
        <v>5426.3800000000047</v>
      </c>
      <c r="K75" s="28">
        <f t="shared" si="19"/>
        <v>11608.974675612117</v>
      </c>
      <c r="L75" s="28">
        <f t="shared" si="20"/>
        <v>10477.940000000002</v>
      </c>
      <c r="M75" s="29">
        <f t="shared" si="21"/>
        <v>6498.2750000000233</v>
      </c>
      <c r="N75" s="27">
        <f t="shared" si="22"/>
        <v>72300106.558176532</v>
      </c>
      <c r="O75" s="28">
        <f t="shared" si="22"/>
        <v>73348513.584267542</v>
      </c>
      <c r="P75" s="28">
        <f t="shared" si="22"/>
        <v>29445599.904400051</v>
      </c>
      <c r="Q75" s="28">
        <f t="shared" si="22"/>
        <v>134768293.01900345</v>
      </c>
      <c r="R75" s="28">
        <f t="shared" si="15"/>
        <v>109787226.64360005</v>
      </c>
      <c r="S75" s="29">
        <f t="shared" si="14"/>
        <v>42227577.975625299</v>
      </c>
      <c r="T75" s="48">
        <f t="shared" si="23"/>
        <v>2.0992546362019304E-2</v>
      </c>
      <c r="U75" s="49">
        <f t="shared" si="24"/>
        <v>2.1144202573564974E-2</v>
      </c>
      <c r="V75" s="49">
        <f t="shared" si="25"/>
        <v>1.3396947507196725E-2</v>
      </c>
      <c r="W75" s="49">
        <f t="shared" si="26"/>
        <v>2.8660879691719255E-2</v>
      </c>
      <c r="X75" s="49">
        <f t="shared" si="27"/>
        <v>2.5868518637389339E-2</v>
      </c>
      <c r="Y75" s="50">
        <f t="shared" si="28"/>
        <v>1.6043301254672366E-2</v>
      </c>
    </row>
    <row r="76" spans="1:25" x14ac:dyDescent="0.2">
      <c r="A76" s="33">
        <v>448711</v>
      </c>
      <c r="B76" s="28">
        <v>405776.2893532585</v>
      </c>
      <c r="C76" s="28">
        <v>405685.1457087163</v>
      </c>
      <c r="D76" s="28">
        <v>396913.89</v>
      </c>
      <c r="E76" s="28">
        <v>403238.5857087163</v>
      </c>
      <c r="F76" s="28">
        <v>402964.05999999994</v>
      </c>
      <c r="G76" s="28">
        <v>393908.08</v>
      </c>
      <c r="H76" s="27">
        <f t="shared" si="16"/>
        <v>42934.7106467415</v>
      </c>
      <c r="I76" s="28">
        <f t="shared" si="17"/>
        <v>43025.8542912837</v>
      </c>
      <c r="J76" s="28">
        <f t="shared" si="18"/>
        <v>51797.109999999986</v>
      </c>
      <c r="K76" s="28">
        <f t="shared" si="19"/>
        <v>45472.414291283698</v>
      </c>
      <c r="L76" s="28">
        <f t="shared" si="20"/>
        <v>45746.940000000061</v>
      </c>
      <c r="M76" s="29">
        <f t="shared" si="21"/>
        <v>54802.919999999984</v>
      </c>
      <c r="N76" s="27">
        <f t="shared" si="22"/>
        <v>1843389378.319418</v>
      </c>
      <c r="O76" s="28">
        <f t="shared" si="22"/>
        <v>1851224137.494776</v>
      </c>
      <c r="P76" s="28">
        <f t="shared" si="22"/>
        <v>2682940604.3520985</v>
      </c>
      <c r="Q76" s="28">
        <f t="shared" si="22"/>
        <v>2067740461.4781418</v>
      </c>
      <c r="R76" s="28">
        <f t="shared" si="15"/>
        <v>2092782519.3636055</v>
      </c>
      <c r="S76" s="29">
        <f t="shared" si="14"/>
        <v>3003360040.5263982</v>
      </c>
      <c r="T76" s="48">
        <f t="shared" si="23"/>
        <v>9.5684551184930841E-2</v>
      </c>
      <c r="U76" s="49">
        <f t="shared" si="24"/>
        <v>9.5887674452562341E-2</v>
      </c>
      <c r="V76" s="49">
        <f t="shared" si="25"/>
        <v>0.11543534702737393</v>
      </c>
      <c r="W76" s="49">
        <f t="shared" si="26"/>
        <v>0.10134009260143767</v>
      </c>
      <c r="X76" s="49">
        <f t="shared" si="27"/>
        <v>0.10195190222660033</v>
      </c>
      <c r="Y76" s="50">
        <f t="shared" si="28"/>
        <v>0.12213411304826488</v>
      </c>
    </row>
    <row r="77" spans="1:25" x14ac:dyDescent="0.2">
      <c r="A77" s="33">
        <v>445448</v>
      </c>
      <c r="B77" s="28">
        <v>407906.76812207571</v>
      </c>
      <c r="C77" s="28">
        <v>413385.74314854696</v>
      </c>
      <c r="D77" s="28">
        <v>411277.67</v>
      </c>
      <c r="E77" s="28">
        <v>411364.08314854698</v>
      </c>
      <c r="F77" s="28">
        <v>411380.68</v>
      </c>
      <c r="G77" s="28">
        <v>408505.84500000003</v>
      </c>
      <c r="H77" s="27">
        <f t="shared" si="16"/>
        <v>37541.231877924292</v>
      </c>
      <c r="I77" s="28">
        <f t="shared" si="17"/>
        <v>32062.256851453043</v>
      </c>
      <c r="J77" s="28">
        <f t="shared" si="18"/>
        <v>34170.330000000016</v>
      </c>
      <c r="K77" s="28">
        <f t="shared" si="19"/>
        <v>34083.916851453017</v>
      </c>
      <c r="L77" s="28">
        <f t="shared" si="20"/>
        <v>34067.320000000007</v>
      </c>
      <c r="M77" s="29">
        <f t="shared" si="21"/>
        <v>36942.15499999997</v>
      </c>
      <c r="N77" s="27">
        <f t="shared" si="22"/>
        <v>1409344090.9120791</v>
      </c>
      <c r="O77" s="28">
        <f t="shared" si="22"/>
        <v>1027988314.4085476</v>
      </c>
      <c r="P77" s="28">
        <f t="shared" si="22"/>
        <v>1167611452.3089011</v>
      </c>
      <c r="Q77" s="28">
        <f t="shared" si="22"/>
        <v>1161713387.936763</v>
      </c>
      <c r="R77" s="28">
        <f t="shared" si="15"/>
        <v>1160582291.9824004</v>
      </c>
      <c r="S77" s="29">
        <f t="shared" si="14"/>
        <v>1364722816.0440228</v>
      </c>
      <c r="T77" s="48">
        <f t="shared" si="23"/>
        <v>8.4277473190864691E-2</v>
      </c>
      <c r="U77" s="49">
        <f t="shared" si="24"/>
        <v>7.1977552601994038E-2</v>
      </c>
      <c r="V77" s="49">
        <f t="shared" si="25"/>
        <v>7.6710031249438801E-2</v>
      </c>
      <c r="W77" s="49">
        <f t="shared" si="26"/>
        <v>7.6516039698130908E-2</v>
      </c>
      <c r="X77" s="49">
        <f t="shared" si="27"/>
        <v>7.6478780912699135E-2</v>
      </c>
      <c r="Y77" s="50">
        <f t="shared" si="28"/>
        <v>8.293258696862478E-2</v>
      </c>
    </row>
    <row r="78" spans="1:25" x14ac:dyDescent="0.2">
      <c r="A78" s="33">
        <v>386113</v>
      </c>
      <c r="B78" s="28">
        <v>405803.16170599073</v>
      </c>
      <c r="C78" s="28">
        <v>399970.2615658202</v>
      </c>
      <c r="D78" s="28">
        <v>401486.91</v>
      </c>
      <c r="E78" s="28">
        <v>397303.98156582011</v>
      </c>
      <c r="F78" s="28">
        <v>397709.81999999995</v>
      </c>
      <c r="G78" s="28">
        <v>397899.38999999996</v>
      </c>
      <c r="H78" s="27">
        <f t="shared" si="16"/>
        <v>19690.161705990729</v>
      </c>
      <c r="I78" s="28">
        <f t="shared" si="17"/>
        <v>13857.261565820198</v>
      </c>
      <c r="J78" s="28">
        <f t="shared" si="18"/>
        <v>15373.909999999974</v>
      </c>
      <c r="K78" s="28">
        <f t="shared" si="19"/>
        <v>11190.981565820111</v>
      </c>
      <c r="L78" s="28">
        <f t="shared" si="20"/>
        <v>11596.819999999949</v>
      </c>
      <c r="M78" s="29">
        <f t="shared" si="21"/>
        <v>11786.389999999956</v>
      </c>
      <c r="N78" s="27">
        <f t="shared" si="22"/>
        <v>387702468.00806373</v>
      </c>
      <c r="O78" s="28">
        <f t="shared" si="22"/>
        <v>192023698.10355765</v>
      </c>
      <c r="P78" s="28">
        <f t="shared" si="22"/>
        <v>236357108.68809921</v>
      </c>
      <c r="Q78" s="28">
        <f t="shared" si="22"/>
        <v>125238068.40652555</v>
      </c>
      <c r="R78" s="28">
        <f t="shared" si="15"/>
        <v>134486234.1123988</v>
      </c>
      <c r="S78" s="29">
        <f t="shared" si="14"/>
        <v>138918989.23209897</v>
      </c>
      <c r="T78" s="48">
        <f t="shared" si="23"/>
        <v>5.0995852784005535E-2</v>
      </c>
      <c r="U78" s="49">
        <f t="shared" si="24"/>
        <v>3.5889134957435252E-2</v>
      </c>
      <c r="V78" s="49">
        <f t="shared" si="25"/>
        <v>3.9817126074491081E-2</v>
      </c>
      <c r="W78" s="49">
        <f t="shared" si="26"/>
        <v>2.8983695358146738E-2</v>
      </c>
      <c r="X78" s="49">
        <f t="shared" si="27"/>
        <v>3.0034782563653512E-2</v>
      </c>
      <c r="Y78" s="50">
        <f t="shared" si="28"/>
        <v>3.0525752823655137E-2</v>
      </c>
    </row>
    <row r="79" spans="1:25" x14ac:dyDescent="0.2">
      <c r="A79" s="33">
        <v>465272</v>
      </c>
      <c r="B79" s="28">
        <v>415277.28399299248</v>
      </c>
      <c r="C79" s="28">
        <v>412831.26799269434</v>
      </c>
      <c r="D79" s="28">
        <v>414447.54</v>
      </c>
      <c r="E79" s="28">
        <v>415516.43799269426</v>
      </c>
      <c r="F79" s="28">
        <v>411071.93</v>
      </c>
      <c r="G79" s="28">
        <v>415124.10499999998</v>
      </c>
      <c r="H79" s="27">
        <f t="shared" si="16"/>
        <v>49994.716007007519</v>
      </c>
      <c r="I79" s="28">
        <f t="shared" si="17"/>
        <v>52440.732007305662</v>
      </c>
      <c r="J79" s="28">
        <f t="shared" si="18"/>
        <v>50824.460000000021</v>
      </c>
      <c r="K79" s="28">
        <f t="shared" si="19"/>
        <v>49755.562007305736</v>
      </c>
      <c r="L79" s="28">
        <f t="shared" si="20"/>
        <v>54200.070000000007</v>
      </c>
      <c r="M79" s="29">
        <f t="shared" si="21"/>
        <v>50147.895000000019</v>
      </c>
      <c r="N79" s="27">
        <f t="shared" si="22"/>
        <v>2499471628.6213336</v>
      </c>
      <c r="O79" s="28">
        <f t="shared" si="22"/>
        <v>2750030373.4620523</v>
      </c>
      <c r="P79" s="28">
        <f t="shared" si="22"/>
        <v>2583125734.2916021</v>
      </c>
      <c r="Q79" s="28">
        <f t="shared" si="22"/>
        <v>2475615950.6628461</v>
      </c>
      <c r="R79" s="28">
        <f t="shared" si="15"/>
        <v>2937647588.0049009</v>
      </c>
      <c r="S79" s="29">
        <f t="shared" si="14"/>
        <v>2514811372.9310269</v>
      </c>
      <c r="T79" s="48">
        <f t="shared" si="23"/>
        <v>0.10745266426307089</v>
      </c>
      <c r="U79" s="49">
        <f t="shared" si="24"/>
        <v>0.1127098385617567</v>
      </c>
      <c r="V79" s="49">
        <f t="shared" si="25"/>
        <v>0.10923601678158157</v>
      </c>
      <c r="W79" s="49">
        <f t="shared" si="26"/>
        <v>0.10693865525392832</v>
      </c>
      <c r="X79" s="49">
        <f t="shared" si="27"/>
        <v>0.11649114926322669</v>
      </c>
      <c r="Y79" s="50">
        <f t="shared" si="28"/>
        <v>0.10778188887360515</v>
      </c>
    </row>
    <row r="80" spans="1:25" x14ac:dyDescent="0.2">
      <c r="A80" s="33">
        <v>357283</v>
      </c>
      <c r="B80" s="28">
        <v>412764.34003386175</v>
      </c>
      <c r="C80" s="28">
        <v>413041.8202480686</v>
      </c>
      <c r="D80" s="28">
        <v>408791.13</v>
      </c>
      <c r="E80" s="28">
        <v>410478.1902480686</v>
      </c>
      <c r="F80" s="28">
        <v>406491.42999999993</v>
      </c>
      <c r="G80" s="28">
        <v>405502.71499999997</v>
      </c>
      <c r="H80" s="27">
        <f t="shared" si="16"/>
        <v>55481.34003386175</v>
      </c>
      <c r="I80" s="28">
        <f t="shared" si="17"/>
        <v>55758.820248068601</v>
      </c>
      <c r="J80" s="28">
        <f t="shared" si="18"/>
        <v>51508.130000000005</v>
      </c>
      <c r="K80" s="28">
        <f t="shared" si="19"/>
        <v>53195.190248068597</v>
      </c>
      <c r="L80" s="28">
        <f t="shared" si="20"/>
        <v>49208.429999999935</v>
      </c>
      <c r="M80" s="29">
        <f t="shared" si="21"/>
        <v>48219.714999999967</v>
      </c>
      <c r="N80" s="27">
        <f t="shared" si="22"/>
        <v>3078179091.9529905</v>
      </c>
      <c r="O80" s="28">
        <f t="shared" si="22"/>
        <v>3109046035.4564252</v>
      </c>
      <c r="P80" s="28">
        <f t="shared" si="22"/>
        <v>2653087456.0969005</v>
      </c>
      <c r="Q80" s="28">
        <f t="shared" si="22"/>
        <v>2829728265.5282125</v>
      </c>
      <c r="R80" s="28">
        <f t="shared" si="15"/>
        <v>2421469583.0648937</v>
      </c>
      <c r="S80" s="29">
        <f t="shared" si="14"/>
        <v>2325140914.681222</v>
      </c>
      <c r="T80" s="48">
        <f t="shared" si="23"/>
        <v>0.15528681754760723</v>
      </c>
      <c r="U80" s="49">
        <f t="shared" si="24"/>
        <v>0.15606345739391073</v>
      </c>
      <c r="V80" s="49">
        <f t="shared" si="25"/>
        <v>0.14416619318579391</v>
      </c>
      <c r="W80" s="49">
        <f t="shared" si="26"/>
        <v>0.14888810900062022</v>
      </c>
      <c r="X80" s="49">
        <f t="shared" si="27"/>
        <v>0.13772955892107919</v>
      </c>
      <c r="Y80" s="50">
        <f t="shared" si="28"/>
        <v>0.13496224281591895</v>
      </c>
    </row>
    <row r="81" spans="1:25" x14ac:dyDescent="0.2">
      <c r="A81" s="33">
        <v>414120</v>
      </c>
      <c r="B81" s="28">
        <v>410353.64006854658</v>
      </c>
      <c r="C81" s="28">
        <v>416036.13730550598</v>
      </c>
      <c r="D81" s="28">
        <v>422371.46</v>
      </c>
      <c r="E81" s="28">
        <v>413851.17730550602</v>
      </c>
      <c r="F81" s="28">
        <v>416300.98</v>
      </c>
      <c r="G81" s="28">
        <v>419322.58</v>
      </c>
      <c r="H81" s="27">
        <f t="shared" si="16"/>
        <v>3766.3599314534222</v>
      </c>
      <c r="I81" s="28">
        <f t="shared" si="17"/>
        <v>1916.1373055059812</v>
      </c>
      <c r="J81" s="28">
        <f t="shared" si="18"/>
        <v>8251.460000000021</v>
      </c>
      <c r="K81" s="28">
        <f t="shared" si="19"/>
        <v>268.82269449398154</v>
      </c>
      <c r="L81" s="28">
        <f t="shared" si="20"/>
        <v>2180.9799999999814</v>
      </c>
      <c r="M81" s="29">
        <f t="shared" si="21"/>
        <v>5202.5800000000163</v>
      </c>
      <c r="N81" s="27">
        <f t="shared" si="22"/>
        <v>14185467.133257827</v>
      </c>
      <c r="O81" s="28">
        <f t="shared" si="22"/>
        <v>3671582.173551722</v>
      </c>
      <c r="P81" s="28">
        <f t="shared" si="22"/>
        <v>68086592.13160035</v>
      </c>
      <c r="Q81" s="28">
        <f t="shared" si="22"/>
        <v>72265.641075004532</v>
      </c>
      <c r="R81" s="28">
        <f t="shared" si="15"/>
        <v>4756673.760399919</v>
      </c>
      <c r="S81" s="29">
        <f t="shared" si="14"/>
        <v>27066838.65640017</v>
      </c>
      <c r="T81" s="48">
        <f t="shared" si="23"/>
        <v>9.0948515682735005E-3</v>
      </c>
      <c r="U81" s="49">
        <f t="shared" si="24"/>
        <v>4.6270098172171859E-3</v>
      </c>
      <c r="V81" s="49">
        <f t="shared" si="25"/>
        <v>1.9925287356321889E-2</v>
      </c>
      <c r="W81" s="49">
        <f t="shared" si="26"/>
        <v>6.4914202282908705E-4</v>
      </c>
      <c r="X81" s="49">
        <f t="shared" si="27"/>
        <v>5.2665410991982551E-3</v>
      </c>
      <c r="Y81" s="50">
        <f t="shared" si="28"/>
        <v>1.2562976914903932E-2</v>
      </c>
    </row>
    <row r="82" spans="1:25" x14ac:dyDescent="0.2">
      <c r="A82" s="33">
        <v>416034</v>
      </c>
      <c r="B82" s="28">
        <v>415367.37244897068</v>
      </c>
      <c r="C82" s="28">
        <v>415761.0799999907</v>
      </c>
      <c r="D82" s="28">
        <v>413123.10000000003</v>
      </c>
      <c r="E82" s="28">
        <v>413188.47999999073</v>
      </c>
      <c r="F82" s="28">
        <v>406761.69999999995</v>
      </c>
      <c r="G82" s="28">
        <v>409739.79499999998</v>
      </c>
      <c r="H82" s="27">
        <f t="shared" si="16"/>
        <v>666.62755102931987</v>
      </c>
      <c r="I82" s="28">
        <f t="shared" si="17"/>
        <v>272.92000000929693</v>
      </c>
      <c r="J82" s="28">
        <f t="shared" si="18"/>
        <v>2910.8999999999651</v>
      </c>
      <c r="K82" s="28">
        <f t="shared" si="19"/>
        <v>2845.5200000092736</v>
      </c>
      <c r="L82" s="28">
        <f t="shared" si="20"/>
        <v>9272.3000000000466</v>
      </c>
      <c r="M82" s="29">
        <f t="shared" si="21"/>
        <v>6294.2050000000163</v>
      </c>
      <c r="N82" s="27">
        <f t="shared" si="22"/>
        <v>444392.29179134849</v>
      </c>
      <c r="O82" s="28">
        <f t="shared" si="22"/>
        <v>74485.326405074637</v>
      </c>
      <c r="P82" s="28">
        <f t="shared" si="22"/>
        <v>8473338.8099997975</v>
      </c>
      <c r="Q82" s="28">
        <f t="shared" si="22"/>
        <v>8096984.0704527767</v>
      </c>
      <c r="R82" s="28">
        <f t="shared" si="15"/>
        <v>85975547.290000871</v>
      </c>
      <c r="S82" s="29">
        <f t="shared" si="14"/>
        <v>39617016.582025208</v>
      </c>
      <c r="T82" s="48">
        <f t="shared" si="23"/>
        <v>1.6023391141813407E-3</v>
      </c>
      <c r="U82" s="49">
        <f t="shared" si="24"/>
        <v>6.560040766122406E-4</v>
      </c>
      <c r="V82" s="49">
        <f t="shared" si="25"/>
        <v>6.9967839166990321E-3</v>
      </c>
      <c r="W82" s="49">
        <f t="shared" si="26"/>
        <v>6.839633299223798E-3</v>
      </c>
      <c r="X82" s="49">
        <f t="shared" si="27"/>
        <v>2.2287361129138594E-2</v>
      </c>
      <c r="Y82" s="50">
        <f t="shared" si="28"/>
        <v>1.51290639707332E-2</v>
      </c>
    </row>
    <row r="83" spans="1:25" x14ac:dyDescent="0.2">
      <c r="A83" s="33">
        <v>470892</v>
      </c>
      <c r="B83" s="28">
        <v>411700.23930012254</v>
      </c>
      <c r="C83" s="28">
        <v>411863.69863204262</v>
      </c>
      <c r="D83" s="28">
        <v>413376.51</v>
      </c>
      <c r="E83" s="28">
        <v>414839.0486320426</v>
      </c>
      <c r="F83" s="28">
        <v>408265.92999999993</v>
      </c>
      <c r="G83" s="28">
        <v>414361.67</v>
      </c>
      <c r="H83" s="27">
        <f t="shared" si="16"/>
        <v>59191.760699877457</v>
      </c>
      <c r="I83" s="28">
        <f t="shared" si="17"/>
        <v>59028.301367957378</v>
      </c>
      <c r="J83" s="28">
        <f t="shared" si="18"/>
        <v>57515.489999999991</v>
      </c>
      <c r="K83" s="28">
        <f t="shared" si="19"/>
        <v>56052.951367957401</v>
      </c>
      <c r="L83" s="28">
        <f t="shared" si="20"/>
        <v>62626.070000000065</v>
      </c>
      <c r="M83" s="29">
        <f t="shared" si="21"/>
        <v>56530.330000000016</v>
      </c>
      <c r="N83" s="27">
        <f t="shared" si="22"/>
        <v>3503664534.7515574</v>
      </c>
      <c r="O83" s="28">
        <f t="shared" si="22"/>
        <v>3484340362.3863988</v>
      </c>
      <c r="P83" s="28">
        <f t="shared" si="22"/>
        <v>3308031589.9400988</v>
      </c>
      <c r="Q83" s="28">
        <f t="shared" si="22"/>
        <v>3141933357.0585976</v>
      </c>
      <c r="R83" s="28">
        <f t="shared" si="15"/>
        <v>3922024643.644908</v>
      </c>
      <c r="S83" s="29">
        <f t="shared" si="15"/>
        <v>3195678209.9089017</v>
      </c>
      <c r="T83" s="48">
        <f t="shared" si="23"/>
        <v>0.12570135126499804</v>
      </c>
      <c r="U83" s="49">
        <f t="shared" si="24"/>
        <v>0.12535422425515272</v>
      </c>
      <c r="V83" s="49">
        <f t="shared" si="25"/>
        <v>0.12214157386407072</v>
      </c>
      <c r="W83" s="49">
        <f t="shared" si="26"/>
        <v>0.11903568412280821</v>
      </c>
      <c r="X83" s="49">
        <f t="shared" si="27"/>
        <v>0.13299455076747974</v>
      </c>
      <c r="Y83" s="50">
        <f t="shared" si="28"/>
        <v>0.12004945932400639</v>
      </c>
    </row>
    <row r="84" spans="1:25" x14ac:dyDescent="0.2">
      <c r="A84" s="33">
        <v>417992</v>
      </c>
      <c r="B84" s="28">
        <v>403193.12521047698</v>
      </c>
      <c r="C84" s="28">
        <v>402988.55968751857</v>
      </c>
      <c r="D84" s="28">
        <v>414639.69</v>
      </c>
      <c r="E84" s="28">
        <v>405973.79968751856</v>
      </c>
      <c r="F84" s="28">
        <v>407967.93999999994</v>
      </c>
      <c r="G84" s="28">
        <v>415600.21500000003</v>
      </c>
      <c r="H84" s="27">
        <f t="shared" si="16"/>
        <v>14798.874789523019</v>
      </c>
      <c r="I84" s="28">
        <f t="shared" si="17"/>
        <v>15003.440312481427</v>
      </c>
      <c r="J84" s="28">
        <f t="shared" si="18"/>
        <v>3352.3099999999977</v>
      </c>
      <c r="K84" s="28">
        <f t="shared" si="19"/>
        <v>12018.200312481436</v>
      </c>
      <c r="L84" s="28">
        <f t="shared" si="20"/>
        <v>10024.060000000056</v>
      </c>
      <c r="M84" s="29">
        <f t="shared" si="21"/>
        <v>2391.7849999999744</v>
      </c>
      <c r="N84" s="27">
        <f t="shared" si="22"/>
        <v>219006695.03597999</v>
      </c>
      <c r="O84" s="28">
        <f t="shared" si="22"/>
        <v>225103221.21019277</v>
      </c>
      <c r="P84" s="28">
        <f t="shared" si="22"/>
        <v>11237982.336099984</v>
      </c>
      <c r="Q84" s="28">
        <f t="shared" si="22"/>
        <v>144437138.75092891</v>
      </c>
      <c r="R84" s="28">
        <f t="shared" si="15"/>
        <v>100481778.88360111</v>
      </c>
      <c r="S84" s="29">
        <f t="shared" si="15"/>
        <v>5720635.4862248776</v>
      </c>
      <c r="T84" s="48">
        <f t="shared" si="23"/>
        <v>3.5404684275112966E-2</v>
      </c>
      <c r="U84" s="49">
        <f t="shared" si="24"/>
        <v>3.5894084844880825E-2</v>
      </c>
      <c r="V84" s="49">
        <f t="shared" si="25"/>
        <v>8.0200338762464289E-3</v>
      </c>
      <c r="W84" s="49">
        <f t="shared" si="26"/>
        <v>2.8752225670542586E-2</v>
      </c>
      <c r="X84" s="49">
        <f t="shared" si="27"/>
        <v>2.3981463760072097E-2</v>
      </c>
      <c r="Y84" s="50">
        <f t="shared" si="28"/>
        <v>5.722083197764489E-3</v>
      </c>
    </row>
    <row r="85" spans="1:25" x14ac:dyDescent="0.2">
      <c r="A85" s="33">
        <v>444660</v>
      </c>
      <c r="B85" s="28">
        <v>408801.34218835371</v>
      </c>
      <c r="C85" s="28">
        <v>406094.17419636884</v>
      </c>
      <c r="D85" s="28">
        <v>409984.05</v>
      </c>
      <c r="E85" s="28">
        <v>408755.65419636876</v>
      </c>
      <c r="F85" s="28">
        <v>413885.66</v>
      </c>
      <c r="G85" s="28">
        <v>413383.75500000006</v>
      </c>
      <c r="H85" s="27">
        <f t="shared" si="16"/>
        <v>35858.657811646292</v>
      </c>
      <c r="I85" s="28">
        <f t="shared" si="17"/>
        <v>38565.82580363116</v>
      </c>
      <c r="J85" s="28">
        <f t="shared" si="18"/>
        <v>34675.950000000012</v>
      </c>
      <c r="K85" s="28">
        <f t="shared" si="19"/>
        <v>35904.345803631237</v>
      </c>
      <c r="L85" s="28">
        <f t="shared" si="20"/>
        <v>30774.340000000026</v>
      </c>
      <c r="M85" s="29">
        <f t="shared" si="21"/>
        <v>31276.244999999937</v>
      </c>
      <c r="N85" s="27">
        <f t="shared" si="22"/>
        <v>1285843340.0527415</v>
      </c>
      <c r="O85" s="28">
        <f t="shared" si="22"/>
        <v>1487322919.916023</v>
      </c>
      <c r="P85" s="28">
        <f t="shared" si="22"/>
        <v>1202421508.4025009</v>
      </c>
      <c r="Q85" s="28">
        <f t="shared" si="22"/>
        <v>1289122047.5867319</v>
      </c>
      <c r="R85" s="28">
        <f t="shared" si="15"/>
        <v>947060002.43560159</v>
      </c>
      <c r="S85" s="29">
        <f t="shared" si="15"/>
        <v>978203501.30002105</v>
      </c>
      <c r="T85" s="48">
        <f t="shared" si="23"/>
        <v>8.0642868285085892E-2</v>
      </c>
      <c r="U85" s="49">
        <f t="shared" si="24"/>
        <v>8.67310435020716E-2</v>
      </c>
      <c r="V85" s="49">
        <f t="shared" si="25"/>
        <v>7.7983065713129157E-2</v>
      </c>
      <c r="W85" s="49">
        <f t="shared" si="26"/>
        <v>8.0745616434199696E-2</v>
      </c>
      <c r="X85" s="49">
        <f t="shared" si="27"/>
        <v>6.9208698781091232E-2</v>
      </c>
      <c r="Y85" s="50">
        <f t="shared" si="28"/>
        <v>7.0337437592767366E-2</v>
      </c>
    </row>
    <row r="86" spans="1:25" x14ac:dyDescent="0.2">
      <c r="A86" s="33">
        <v>393902</v>
      </c>
      <c r="B86" s="28">
        <v>418214.40035646548</v>
      </c>
      <c r="C86" s="28">
        <v>418483.8780312087</v>
      </c>
      <c r="D86" s="28">
        <v>425204.78</v>
      </c>
      <c r="E86" s="28">
        <v>416086.78803120868</v>
      </c>
      <c r="F86" s="28">
        <v>410818.05</v>
      </c>
      <c r="G86" s="28">
        <v>421613.26500000001</v>
      </c>
      <c r="H86" s="27">
        <f t="shared" si="16"/>
        <v>24312.400356465485</v>
      </c>
      <c r="I86" s="28">
        <f t="shared" si="17"/>
        <v>24581.878031208704</v>
      </c>
      <c r="J86" s="28">
        <f t="shared" si="18"/>
        <v>31302.780000000028</v>
      </c>
      <c r="K86" s="28">
        <f t="shared" si="19"/>
        <v>22184.788031208678</v>
      </c>
      <c r="L86" s="28">
        <f t="shared" si="20"/>
        <v>16916.049999999988</v>
      </c>
      <c r="M86" s="29">
        <f t="shared" si="21"/>
        <v>27711.265000000014</v>
      </c>
      <c r="N86" s="27">
        <f t="shared" si="22"/>
        <v>591092811.093063</v>
      </c>
      <c r="O86" s="28">
        <f t="shared" si="22"/>
        <v>604268727.54122114</v>
      </c>
      <c r="P86" s="28">
        <f t="shared" si="22"/>
        <v>979864035.72840178</v>
      </c>
      <c r="Q86" s="28">
        <f t="shared" si="22"/>
        <v>492164819.98965985</v>
      </c>
      <c r="R86" s="28">
        <f t="shared" si="15"/>
        <v>286152747.6024996</v>
      </c>
      <c r="S86" s="29">
        <f t="shared" si="15"/>
        <v>767914207.90022576</v>
      </c>
      <c r="T86" s="48">
        <f t="shared" si="23"/>
        <v>6.1721952050168533E-2</v>
      </c>
      <c r="U86" s="49">
        <f t="shared" si="24"/>
        <v>6.2406075702100279E-2</v>
      </c>
      <c r="V86" s="49">
        <f t="shared" si="25"/>
        <v>7.946844646638003E-2</v>
      </c>
      <c r="W86" s="49">
        <f t="shared" si="26"/>
        <v>5.632057727863448E-2</v>
      </c>
      <c r="X86" s="49">
        <f t="shared" si="27"/>
        <v>4.2944818762027076E-2</v>
      </c>
      <c r="Y86" s="50">
        <f t="shared" si="28"/>
        <v>7.0350658285563444E-2</v>
      </c>
    </row>
    <row r="87" spans="1:25" x14ac:dyDescent="0.2">
      <c r="A87" s="33">
        <v>381656</v>
      </c>
      <c r="B87" s="28">
        <v>416429.90610402793</v>
      </c>
      <c r="C87" s="28">
        <v>414082.63785313553</v>
      </c>
      <c r="D87" s="28">
        <v>402878.27999999997</v>
      </c>
      <c r="E87" s="28">
        <v>416686.15785313543</v>
      </c>
      <c r="F87" s="28">
        <v>413532.07999999996</v>
      </c>
      <c r="G87" s="28">
        <v>403782.63999999996</v>
      </c>
      <c r="H87" s="27">
        <f t="shared" si="16"/>
        <v>34773.906104027934</v>
      </c>
      <c r="I87" s="28">
        <f t="shared" si="17"/>
        <v>32426.637853135529</v>
      </c>
      <c r="J87" s="28">
        <f t="shared" si="18"/>
        <v>21222.27999999997</v>
      </c>
      <c r="K87" s="28">
        <f t="shared" si="19"/>
        <v>35030.157853135432</v>
      </c>
      <c r="L87" s="28">
        <f t="shared" si="20"/>
        <v>31876.079999999958</v>
      </c>
      <c r="M87" s="29">
        <f t="shared" si="21"/>
        <v>22126.639999999956</v>
      </c>
      <c r="N87" s="27">
        <f t="shared" si="22"/>
        <v>1209224545.7317512</v>
      </c>
      <c r="O87" s="28">
        <f t="shared" si="22"/>
        <v>1051486842.4584019</v>
      </c>
      <c r="P87" s="28">
        <f t="shared" si="22"/>
        <v>450385168.3983987</v>
      </c>
      <c r="Q87" s="28">
        <f t="shared" si="22"/>
        <v>1227111959.2155859</v>
      </c>
      <c r="R87" s="28">
        <f t="shared" si="15"/>
        <v>1016084476.1663973</v>
      </c>
      <c r="S87" s="29">
        <f t="shared" si="15"/>
        <v>489588197.68959802</v>
      </c>
      <c r="T87" s="48">
        <f t="shared" si="23"/>
        <v>9.1113217410516104E-2</v>
      </c>
      <c r="U87" s="49">
        <f t="shared" si="24"/>
        <v>8.4962997707714621E-2</v>
      </c>
      <c r="V87" s="49">
        <f t="shared" si="25"/>
        <v>5.5605781122267092E-2</v>
      </c>
      <c r="W87" s="49">
        <f t="shared" si="26"/>
        <v>9.1784638137839922E-2</v>
      </c>
      <c r="X87" s="49">
        <f t="shared" si="27"/>
        <v>8.3520447733036976E-2</v>
      </c>
      <c r="Y87" s="50">
        <f t="shared" si="28"/>
        <v>5.7975349529419046E-2</v>
      </c>
    </row>
    <row r="88" spans="1:25" x14ac:dyDescent="0.2">
      <c r="A88" s="33">
        <v>456351</v>
      </c>
      <c r="B88" s="28">
        <v>410135.0505376379</v>
      </c>
      <c r="C88" s="28">
        <v>407405.11609243107</v>
      </c>
      <c r="D88" s="28">
        <v>403357.11000000004</v>
      </c>
      <c r="E88" s="28">
        <v>410197.23609243095</v>
      </c>
      <c r="F88" s="28">
        <v>407849.48</v>
      </c>
      <c r="G88" s="28">
        <v>404296.98499999999</v>
      </c>
      <c r="H88" s="27">
        <f t="shared" si="16"/>
        <v>46215.949462362099</v>
      </c>
      <c r="I88" s="28">
        <f t="shared" si="17"/>
        <v>48945.883907568932</v>
      </c>
      <c r="J88" s="28">
        <f t="shared" si="18"/>
        <v>52993.889999999956</v>
      </c>
      <c r="K88" s="28">
        <f t="shared" si="19"/>
        <v>46153.763907569053</v>
      </c>
      <c r="L88" s="28">
        <f t="shared" si="20"/>
        <v>48501.520000000019</v>
      </c>
      <c r="M88" s="29">
        <f t="shared" si="21"/>
        <v>52054.015000000014</v>
      </c>
      <c r="N88" s="27">
        <f t="shared" si="22"/>
        <v>2135913984.7076077</v>
      </c>
      <c r="O88" s="28">
        <f t="shared" si="22"/>
        <v>2395699551.4932156</v>
      </c>
      <c r="P88" s="28">
        <f t="shared" si="22"/>
        <v>2808352377.3320951</v>
      </c>
      <c r="Q88" s="28">
        <f t="shared" si="22"/>
        <v>2130169922.8356237</v>
      </c>
      <c r="R88" s="28">
        <f t="shared" si="15"/>
        <v>2352397442.3104019</v>
      </c>
      <c r="S88" s="29">
        <f t="shared" si="15"/>
        <v>2709620477.6202264</v>
      </c>
      <c r="T88" s="48">
        <f t="shared" si="23"/>
        <v>0.10127281294959822</v>
      </c>
      <c r="U88" s="49">
        <f t="shared" si="24"/>
        <v>0.10725490665643098</v>
      </c>
      <c r="V88" s="49">
        <f t="shared" si="25"/>
        <v>0.11612528514235743</v>
      </c>
      <c r="W88" s="49">
        <f t="shared" si="26"/>
        <v>0.10113654600859658</v>
      </c>
      <c r="X88" s="49">
        <f t="shared" si="27"/>
        <v>0.10628117392095124</v>
      </c>
      <c r="Y88" s="50">
        <f t="shared" si="28"/>
        <v>0.1140657410633482</v>
      </c>
    </row>
    <row r="89" spans="1:25" x14ac:dyDescent="0.2">
      <c r="A89" s="33">
        <v>365948</v>
      </c>
      <c r="B89" s="28">
        <v>416521.81465313991</v>
      </c>
      <c r="C89" s="28">
        <v>414204.21740433737</v>
      </c>
      <c r="D89" s="28">
        <v>408119.39999999997</v>
      </c>
      <c r="E89" s="28">
        <v>416765.41740433726</v>
      </c>
      <c r="F89" s="28">
        <v>416907.13999999996</v>
      </c>
      <c r="G89" s="28">
        <v>411534.68000000005</v>
      </c>
      <c r="H89" s="27">
        <f t="shared" si="16"/>
        <v>50573.814653139911</v>
      </c>
      <c r="I89" s="28">
        <f t="shared" si="17"/>
        <v>48256.217404337367</v>
      </c>
      <c r="J89" s="28">
        <f t="shared" si="18"/>
        <v>42171.399999999965</v>
      </c>
      <c r="K89" s="28">
        <f t="shared" si="19"/>
        <v>50817.417404337262</v>
      </c>
      <c r="L89" s="28">
        <f t="shared" si="20"/>
        <v>50959.139999999956</v>
      </c>
      <c r="M89" s="29">
        <f t="shared" si="21"/>
        <v>45586.680000000051</v>
      </c>
      <c r="N89" s="27">
        <f t="shared" si="22"/>
        <v>2557710728.5701489</v>
      </c>
      <c r="O89" s="28">
        <f t="shared" si="22"/>
        <v>2328662518.1746726</v>
      </c>
      <c r="P89" s="28">
        <f t="shared" si="22"/>
        <v>1778426977.9599969</v>
      </c>
      <c r="Q89" s="28">
        <f t="shared" si="22"/>
        <v>2582409911.6466398</v>
      </c>
      <c r="R89" s="28">
        <f t="shared" si="15"/>
        <v>2596833949.5395956</v>
      </c>
      <c r="S89" s="29">
        <f t="shared" si="15"/>
        <v>2078145393.4224048</v>
      </c>
      <c r="T89" s="48">
        <f t="shared" si="23"/>
        <v>0.13819945635210443</v>
      </c>
      <c r="U89" s="49">
        <f t="shared" si="24"/>
        <v>0.13186632364253217</v>
      </c>
      <c r="V89" s="49">
        <f t="shared" si="25"/>
        <v>0.11523877709401326</v>
      </c>
      <c r="W89" s="49">
        <f t="shared" si="26"/>
        <v>0.13886513221642763</v>
      </c>
      <c r="X89" s="49">
        <f t="shared" si="27"/>
        <v>0.13925240744586651</v>
      </c>
      <c r="Y89" s="50">
        <f t="shared" si="28"/>
        <v>0.12457146917048338</v>
      </c>
    </row>
    <row r="90" spans="1:25" x14ac:dyDescent="0.2">
      <c r="A90" s="33">
        <v>465241</v>
      </c>
      <c r="B90" s="28">
        <v>409656.54726885312</v>
      </c>
      <c r="C90" s="28">
        <v>407009.15098242136</v>
      </c>
      <c r="D90" s="28">
        <v>413585.79</v>
      </c>
      <c r="E90" s="28">
        <v>409632.22098242125</v>
      </c>
      <c r="F90" s="28">
        <v>412943.02999999997</v>
      </c>
      <c r="G90" s="28">
        <v>414265.73</v>
      </c>
      <c r="H90" s="27">
        <f t="shared" si="16"/>
        <v>55584.452731146885</v>
      </c>
      <c r="I90" s="28">
        <f t="shared" si="17"/>
        <v>58231.849017578643</v>
      </c>
      <c r="J90" s="28">
        <f t="shared" si="18"/>
        <v>51655.210000000021</v>
      </c>
      <c r="K90" s="28">
        <f t="shared" si="19"/>
        <v>55608.779017578752</v>
      </c>
      <c r="L90" s="28">
        <f t="shared" si="20"/>
        <v>52297.97000000003</v>
      </c>
      <c r="M90" s="29">
        <f t="shared" si="21"/>
        <v>50975.270000000019</v>
      </c>
      <c r="N90" s="27">
        <f t="shared" si="22"/>
        <v>3089631385.4211025</v>
      </c>
      <c r="O90" s="28">
        <f t="shared" si="22"/>
        <v>3390948240.0060749</v>
      </c>
      <c r="P90" s="28">
        <f t="shared" si="22"/>
        <v>2668260720.1441021</v>
      </c>
      <c r="Q90" s="28">
        <f t="shared" si="22"/>
        <v>3092336303.8259068</v>
      </c>
      <c r="R90" s="28">
        <f t="shared" si="15"/>
        <v>2735077666.120903</v>
      </c>
      <c r="S90" s="29">
        <f t="shared" si="15"/>
        <v>2598478151.5729017</v>
      </c>
      <c r="T90" s="48">
        <f t="shared" si="23"/>
        <v>0.11947453627506364</v>
      </c>
      <c r="U90" s="49">
        <f t="shared" si="24"/>
        <v>0.12516491241652958</v>
      </c>
      <c r="V90" s="49">
        <f t="shared" si="25"/>
        <v>0.11102892909266385</v>
      </c>
      <c r="W90" s="49">
        <f t="shared" si="26"/>
        <v>0.11952682377000039</v>
      </c>
      <c r="X90" s="49">
        <f t="shared" si="27"/>
        <v>0.11241049262640229</v>
      </c>
      <c r="Y90" s="50">
        <f t="shared" si="28"/>
        <v>0.10956744998828569</v>
      </c>
    </row>
    <row r="91" spans="1:25" x14ac:dyDescent="0.2">
      <c r="A91" s="33">
        <v>433714</v>
      </c>
      <c r="B91" s="28">
        <v>407387.98289733642</v>
      </c>
      <c r="C91" s="28">
        <v>404564.95195679751</v>
      </c>
      <c r="D91" s="28">
        <v>406977.66</v>
      </c>
      <c r="E91" s="28">
        <v>401891.92195679742</v>
      </c>
      <c r="F91" s="28">
        <v>403850.44999999995</v>
      </c>
      <c r="G91" s="28">
        <v>403486.24999999994</v>
      </c>
      <c r="H91" s="27">
        <f t="shared" si="16"/>
        <v>26326.01710266358</v>
      </c>
      <c r="I91" s="28">
        <f t="shared" si="17"/>
        <v>29149.048043202492</v>
      </c>
      <c r="J91" s="28">
        <f t="shared" si="18"/>
        <v>26736.340000000026</v>
      </c>
      <c r="K91" s="28">
        <f t="shared" si="19"/>
        <v>31822.078043202579</v>
      </c>
      <c r="L91" s="28">
        <f t="shared" si="20"/>
        <v>29863.550000000047</v>
      </c>
      <c r="M91" s="29">
        <f t="shared" si="21"/>
        <v>30227.750000000058</v>
      </c>
      <c r="N91" s="27">
        <f t="shared" si="22"/>
        <v>693059176.48973536</v>
      </c>
      <c r="O91" s="28">
        <f t="shared" si="22"/>
        <v>849667001.82492709</v>
      </c>
      <c r="P91" s="28">
        <f t="shared" si="22"/>
        <v>714831876.59560132</v>
      </c>
      <c r="Q91" s="28">
        <f t="shared" si="22"/>
        <v>1012644650.9876757</v>
      </c>
      <c r="R91" s="28">
        <f t="shared" si="15"/>
        <v>891831618.60250282</v>
      </c>
      <c r="S91" s="29">
        <f t="shared" si="15"/>
        <v>913716870.06250358</v>
      </c>
      <c r="T91" s="48">
        <f t="shared" si="23"/>
        <v>6.069902540075621E-2</v>
      </c>
      <c r="U91" s="49">
        <f t="shared" si="24"/>
        <v>6.7207994307775382E-2</v>
      </c>
      <c r="V91" s="49">
        <f t="shared" si="25"/>
        <v>6.1645093310338211E-2</v>
      </c>
      <c r="W91" s="49">
        <f t="shared" si="26"/>
        <v>7.3371111016021104E-2</v>
      </c>
      <c r="X91" s="49">
        <f t="shared" si="27"/>
        <v>6.8855397796704854E-2</v>
      </c>
      <c r="Y91" s="50">
        <f t="shared" si="28"/>
        <v>6.9695121670040758E-2</v>
      </c>
    </row>
    <row r="92" spans="1:25" x14ac:dyDescent="0.2">
      <c r="A92" s="33">
        <v>362050</v>
      </c>
      <c r="B92" s="28">
        <v>410871.4756634105</v>
      </c>
      <c r="C92" s="28">
        <v>410686.80845759821</v>
      </c>
      <c r="D92" s="28">
        <v>400976.99</v>
      </c>
      <c r="E92" s="28">
        <v>408522.47845759819</v>
      </c>
      <c r="F92" s="28">
        <v>405904.83</v>
      </c>
      <c r="G92" s="28">
        <v>400593.84</v>
      </c>
      <c r="H92" s="27">
        <f t="shared" si="16"/>
        <v>48821.4756634105</v>
      </c>
      <c r="I92" s="28">
        <f t="shared" si="17"/>
        <v>48636.808457598207</v>
      </c>
      <c r="J92" s="28">
        <f t="shared" si="18"/>
        <v>38926.989999999991</v>
      </c>
      <c r="K92" s="28">
        <f t="shared" si="19"/>
        <v>46472.47845759819</v>
      </c>
      <c r="L92" s="28">
        <f t="shared" si="20"/>
        <v>43854.830000000016</v>
      </c>
      <c r="M92" s="29">
        <f t="shared" si="21"/>
        <v>38543.840000000026</v>
      </c>
      <c r="N92" s="27">
        <f t="shared" si="22"/>
        <v>2383536485.9529839</v>
      </c>
      <c r="O92" s="28">
        <f t="shared" si="22"/>
        <v>2365539136.9410963</v>
      </c>
      <c r="P92" s="28">
        <f t="shared" si="22"/>
        <v>1515310550.4600992</v>
      </c>
      <c r="Q92" s="28">
        <f t="shared" si="22"/>
        <v>2159691253.9919281</v>
      </c>
      <c r="R92" s="28">
        <f t="shared" si="15"/>
        <v>1923246114.3289015</v>
      </c>
      <c r="S92" s="29">
        <f t="shared" si="15"/>
        <v>1485627601.9456019</v>
      </c>
      <c r="T92" s="48">
        <f t="shared" si="23"/>
        <v>0.13484732954953874</v>
      </c>
      <c r="U92" s="49">
        <f t="shared" si="24"/>
        <v>0.13433726959701203</v>
      </c>
      <c r="V92" s="49">
        <f t="shared" si="25"/>
        <v>0.1075182709570501</v>
      </c>
      <c r="W92" s="49">
        <f t="shared" si="26"/>
        <v>0.12835928313105424</v>
      </c>
      <c r="X92" s="49">
        <f t="shared" si="27"/>
        <v>0.12112920867283529</v>
      </c>
      <c r="Y92" s="50">
        <f t="shared" si="28"/>
        <v>0.10645999171385175</v>
      </c>
    </row>
    <row r="93" spans="1:25" x14ac:dyDescent="0.2">
      <c r="A93" s="33">
        <v>372481</v>
      </c>
      <c r="B93" s="28">
        <v>406969.10801113374</v>
      </c>
      <c r="C93" s="28">
        <v>404095.49260735221</v>
      </c>
      <c r="D93" s="28">
        <v>409086.99</v>
      </c>
      <c r="E93" s="28">
        <v>401476.28260735219</v>
      </c>
      <c r="F93" s="28">
        <v>402228.82999999996</v>
      </c>
      <c r="G93" s="28">
        <v>405563.495</v>
      </c>
      <c r="H93" s="27">
        <f t="shared" si="16"/>
        <v>34488.108011133736</v>
      </c>
      <c r="I93" s="28">
        <f t="shared" si="17"/>
        <v>31614.492607352207</v>
      </c>
      <c r="J93" s="28">
        <f t="shared" si="18"/>
        <v>36605.989999999991</v>
      </c>
      <c r="K93" s="28">
        <f t="shared" si="19"/>
        <v>28995.282607352186</v>
      </c>
      <c r="L93" s="28">
        <f t="shared" si="20"/>
        <v>29747.829999999958</v>
      </c>
      <c r="M93" s="29">
        <f t="shared" si="21"/>
        <v>33082.494999999995</v>
      </c>
      <c r="N93" s="27">
        <f t="shared" si="22"/>
        <v>1189429594.1876271</v>
      </c>
      <c r="O93" s="28">
        <f t="shared" si="22"/>
        <v>999476142.8203274</v>
      </c>
      <c r="P93" s="28">
        <f t="shared" si="22"/>
        <v>1339998503.8800993</v>
      </c>
      <c r="Q93" s="28">
        <f t="shared" si="22"/>
        <v>840726413.4802202</v>
      </c>
      <c r="R93" s="28">
        <f t="shared" si="15"/>
        <v>884933389.70889747</v>
      </c>
      <c r="S93" s="29">
        <f t="shared" si="15"/>
        <v>1094451475.4250247</v>
      </c>
      <c r="T93" s="48">
        <f t="shared" si="23"/>
        <v>9.2590247586141941E-2</v>
      </c>
      <c r="U93" s="49">
        <f t="shared" si="24"/>
        <v>8.487545031116274E-2</v>
      </c>
      <c r="V93" s="49">
        <f t="shared" si="25"/>
        <v>9.8276126835999664E-2</v>
      </c>
      <c r="W93" s="49">
        <f t="shared" si="26"/>
        <v>7.7843655400818265E-2</v>
      </c>
      <c r="X93" s="49">
        <f t="shared" si="27"/>
        <v>7.986401990974025E-2</v>
      </c>
      <c r="Y93" s="50">
        <f t="shared" si="28"/>
        <v>8.8816597356643684E-2</v>
      </c>
    </row>
    <row r="94" spans="1:25" x14ac:dyDescent="0.2">
      <c r="A94" s="33">
        <v>446311</v>
      </c>
      <c r="B94" s="28">
        <v>409628.90709518886</v>
      </c>
      <c r="C94" s="28">
        <v>412225.99463115435</v>
      </c>
      <c r="D94" s="28">
        <v>409814.72</v>
      </c>
      <c r="E94" s="28">
        <v>410232.01463115431</v>
      </c>
      <c r="F94" s="28">
        <v>406709.36</v>
      </c>
      <c r="G94" s="28">
        <v>409499.02000000008</v>
      </c>
      <c r="H94" s="27">
        <f t="shared" si="16"/>
        <v>36682.092904811143</v>
      </c>
      <c r="I94" s="28">
        <f t="shared" si="17"/>
        <v>34085.005368845654</v>
      </c>
      <c r="J94" s="28">
        <f t="shared" si="18"/>
        <v>36496.280000000028</v>
      </c>
      <c r="K94" s="28">
        <f t="shared" si="19"/>
        <v>36078.985368845693</v>
      </c>
      <c r="L94" s="28">
        <f t="shared" si="20"/>
        <v>39601.640000000014</v>
      </c>
      <c r="M94" s="29">
        <f t="shared" si="21"/>
        <v>36811.979999999923</v>
      </c>
      <c r="N94" s="27">
        <f t="shared" si="22"/>
        <v>1345575939.8771961</v>
      </c>
      <c r="O94" s="28">
        <f t="shared" si="22"/>
        <v>1161787590.9942369</v>
      </c>
      <c r="P94" s="28">
        <f t="shared" si="22"/>
        <v>1331978453.838402</v>
      </c>
      <c r="Q94" s="28">
        <f t="shared" si="22"/>
        <v>1301693185.2453816</v>
      </c>
      <c r="R94" s="28">
        <f t="shared" si="15"/>
        <v>1568289890.6896012</v>
      </c>
      <c r="S94" s="29">
        <f t="shared" si="15"/>
        <v>1355121871.5203943</v>
      </c>
      <c r="T94" s="48">
        <f t="shared" si="23"/>
        <v>8.2189533542330662E-2</v>
      </c>
      <c r="U94" s="49">
        <f t="shared" si="24"/>
        <v>7.6370524967669745E-2</v>
      </c>
      <c r="V94" s="49">
        <f t="shared" si="25"/>
        <v>8.1773202990739702E-2</v>
      </c>
      <c r="W94" s="49">
        <f t="shared" si="26"/>
        <v>8.083821677898527E-2</v>
      </c>
      <c r="X94" s="49">
        <f t="shared" si="27"/>
        <v>8.8731041807170369E-2</v>
      </c>
      <c r="Y94" s="50">
        <f t="shared" si="28"/>
        <v>8.2480557279564978E-2</v>
      </c>
    </row>
    <row r="95" spans="1:25" x14ac:dyDescent="0.2">
      <c r="A95" s="33">
        <v>401155</v>
      </c>
      <c r="B95" s="28">
        <v>412553.26790639089</v>
      </c>
      <c r="C95" s="28">
        <v>415444.47632793942</v>
      </c>
      <c r="D95" s="28">
        <v>413326.51999999996</v>
      </c>
      <c r="E95" s="28">
        <v>418597.78632793942</v>
      </c>
      <c r="F95" s="28">
        <v>420285.65</v>
      </c>
      <c r="G95" s="28">
        <v>417212.33000000007</v>
      </c>
      <c r="H95" s="27">
        <f t="shared" si="16"/>
        <v>11398.267906390887</v>
      </c>
      <c r="I95" s="28">
        <f t="shared" si="17"/>
        <v>14289.476327939425</v>
      </c>
      <c r="J95" s="28">
        <f t="shared" si="18"/>
        <v>12171.51999999996</v>
      </c>
      <c r="K95" s="28">
        <f t="shared" si="19"/>
        <v>17442.786327939422</v>
      </c>
      <c r="L95" s="28">
        <f t="shared" si="20"/>
        <v>19130.650000000023</v>
      </c>
      <c r="M95" s="29">
        <f t="shared" si="21"/>
        <v>16057.330000000075</v>
      </c>
      <c r="N95" s="27">
        <f t="shared" si="22"/>
        <v>129920511.2658605</v>
      </c>
      <c r="O95" s="28">
        <f t="shared" si="22"/>
        <v>204189133.72674119</v>
      </c>
      <c r="P95" s="28">
        <f t="shared" si="22"/>
        <v>148145899.11039904</v>
      </c>
      <c r="Q95" s="28">
        <f t="shared" si="22"/>
        <v>304250794.88215041</v>
      </c>
      <c r="R95" s="28">
        <f t="shared" si="15"/>
        <v>365981769.42250091</v>
      </c>
      <c r="S95" s="29">
        <f t="shared" si="15"/>
        <v>257837846.7289024</v>
      </c>
      <c r="T95" s="48">
        <f t="shared" si="23"/>
        <v>2.841362542256955E-2</v>
      </c>
      <c r="U95" s="49">
        <f t="shared" si="24"/>
        <v>3.5620835656889296E-2</v>
      </c>
      <c r="V95" s="49">
        <f t="shared" si="25"/>
        <v>3.034118981441079E-2</v>
      </c>
      <c r="W95" s="49">
        <f t="shared" si="26"/>
        <v>4.3481413239120595E-2</v>
      </c>
      <c r="X95" s="49">
        <f t="shared" si="27"/>
        <v>4.7688923234161421E-2</v>
      </c>
      <c r="Y95" s="50">
        <f t="shared" si="28"/>
        <v>4.0027744886640015E-2</v>
      </c>
    </row>
    <row r="96" spans="1:25" x14ac:dyDescent="0.2">
      <c r="A96" s="33">
        <v>395510</v>
      </c>
      <c r="B96" s="28">
        <v>411313.49705308303</v>
      </c>
      <c r="C96" s="28">
        <v>411179.41926810786</v>
      </c>
      <c r="D96" s="28">
        <v>414151.67</v>
      </c>
      <c r="E96" s="28">
        <v>414388.92926810781</v>
      </c>
      <c r="F96" s="28">
        <v>412655.07</v>
      </c>
      <c r="G96" s="28">
        <v>417818.19500000007</v>
      </c>
      <c r="H96" s="27">
        <f t="shared" si="16"/>
        <v>15803.497053083032</v>
      </c>
      <c r="I96" s="28">
        <f t="shared" si="17"/>
        <v>15669.419268107857</v>
      </c>
      <c r="J96" s="28">
        <f t="shared" si="18"/>
        <v>18641.669999999984</v>
      </c>
      <c r="K96" s="28">
        <f t="shared" si="19"/>
        <v>18878.929268107808</v>
      </c>
      <c r="L96" s="28">
        <f t="shared" si="20"/>
        <v>17145.070000000007</v>
      </c>
      <c r="M96" s="29">
        <f t="shared" si="21"/>
        <v>22308.195000000065</v>
      </c>
      <c r="N96" s="27">
        <f t="shared" si="22"/>
        <v>249750519.1068041</v>
      </c>
      <c r="O96" s="28">
        <f t="shared" si="22"/>
        <v>245530700.19974977</v>
      </c>
      <c r="P96" s="28">
        <f t="shared" si="22"/>
        <v>347511860.38889939</v>
      </c>
      <c r="Q96" s="28">
        <f t="shared" si="22"/>
        <v>356413970.31021762</v>
      </c>
      <c r="R96" s="28">
        <f t="shared" si="15"/>
        <v>293953425.30490023</v>
      </c>
      <c r="S96" s="29">
        <f t="shared" si="15"/>
        <v>497655564.15802789</v>
      </c>
      <c r="T96" s="48">
        <f t="shared" si="23"/>
        <v>3.995726290885953E-2</v>
      </c>
      <c r="U96" s="49">
        <f t="shared" si="24"/>
        <v>3.9618263174402306E-2</v>
      </c>
      <c r="V96" s="49">
        <f t="shared" si="25"/>
        <v>4.7133245682789267E-2</v>
      </c>
      <c r="W96" s="49">
        <f t="shared" si="26"/>
        <v>4.7733127526757374E-2</v>
      </c>
      <c r="X96" s="49">
        <f t="shared" si="27"/>
        <v>4.3349270562059131E-2</v>
      </c>
      <c r="Y96" s="50">
        <f t="shared" si="28"/>
        <v>5.6403618113322201E-2</v>
      </c>
    </row>
    <row r="97" spans="1:25" x14ac:dyDescent="0.2">
      <c r="A97" s="33">
        <v>370965</v>
      </c>
      <c r="B97" s="28">
        <v>405851.64488118672</v>
      </c>
      <c r="C97" s="28">
        <v>402912.55785485427</v>
      </c>
      <c r="D97" s="28">
        <v>407262.57</v>
      </c>
      <c r="E97" s="28">
        <v>405748.83785485418</v>
      </c>
      <c r="F97" s="28">
        <v>408618.86</v>
      </c>
      <c r="G97" s="28">
        <v>410762.93500000006</v>
      </c>
      <c r="H97" s="27">
        <f t="shared" si="16"/>
        <v>34886.644881186716</v>
      </c>
      <c r="I97" s="28">
        <f t="shared" si="17"/>
        <v>31947.557854854269</v>
      </c>
      <c r="J97" s="28">
        <f t="shared" si="18"/>
        <v>36297.570000000007</v>
      </c>
      <c r="K97" s="28">
        <f t="shared" si="19"/>
        <v>34783.83785485418</v>
      </c>
      <c r="L97" s="28">
        <f t="shared" si="20"/>
        <v>37653.859999999986</v>
      </c>
      <c r="M97" s="29">
        <f t="shared" si="21"/>
        <v>39797.935000000056</v>
      </c>
      <c r="N97" s="27">
        <f t="shared" si="22"/>
        <v>1217077991.0660312</v>
      </c>
      <c r="O97" s="28">
        <f t="shared" si="22"/>
        <v>1020646452.8892606</v>
      </c>
      <c r="P97" s="28">
        <f t="shared" si="22"/>
        <v>1317513587.9049006</v>
      </c>
      <c r="Q97" s="28">
        <f t="shared" si="22"/>
        <v>1209915375.9127867</v>
      </c>
      <c r="R97" s="28">
        <f t="shared" si="15"/>
        <v>1417813172.8995988</v>
      </c>
      <c r="S97" s="29">
        <f t="shared" si="15"/>
        <v>1583875630.2642295</v>
      </c>
      <c r="T97" s="48">
        <f t="shared" si="23"/>
        <v>9.404295521460708E-2</v>
      </c>
      <c r="U97" s="49">
        <f t="shared" si="24"/>
        <v>8.6120140322818242E-2</v>
      </c>
      <c r="V97" s="49">
        <f t="shared" si="25"/>
        <v>9.7846346690388594E-2</v>
      </c>
      <c r="W97" s="49">
        <f t="shared" si="26"/>
        <v>9.376582118219827E-2</v>
      </c>
      <c r="X97" s="49">
        <f t="shared" si="27"/>
        <v>0.1015024598007898</v>
      </c>
      <c r="Y97" s="50">
        <f t="shared" si="28"/>
        <v>0.10728218295526547</v>
      </c>
    </row>
    <row r="98" spans="1:25" x14ac:dyDescent="0.2">
      <c r="A98" s="33">
        <v>373189</v>
      </c>
      <c r="B98" s="28">
        <v>402042.09307700087</v>
      </c>
      <c r="C98" s="28">
        <v>407201.92746325617</v>
      </c>
      <c r="D98" s="28">
        <v>405095.9</v>
      </c>
      <c r="E98" s="28">
        <v>405294.57746325625</v>
      </c>
      <c r="F98" s="28">
        <v>410036.41</v>
      </c>
      <c r="G98" s="28">
        <v>405117.47500000003</v>
      </c>
      <c r="H98" s="27">
        <f t="shared" si="16"/>
        <v>28853.093077000871</v>
      </c>
      <c r="I98" s="28">
        <f t="shared" si="17"/>
        <v>34012.927463256172</v>
      </c>
      <c r="J98" s="28">
        <f t="shared" si="18"/>
        <v>31906.900000000023</v>
      </c>
      <c r="K98" s="28">
        <f t="shared" si="19"/>
        <v>32105.577463256253</v>
      </c>
      <c r="L98" s="28">
        <f t="shared" si="20"/>
        <v>36847.409999999974</v>
      </c>
      <c r="M98" s="29">
        <f t="shared" si="21"/>
        <v>31928.475000000035</v>
      </c>
      <c r="N98" s="27">
        <f t="shared" si="22"/>
        <v>832500980.11007559</v>
      </c>
      <c r="O98" s="28">
        <f t="shared" si="22"/>
        <v>1156879234.6207259</v>
      </c>
      <c r="P98" s="28">
        <f t="shared" si="22"/>
        <v>1018050267.6100014</v>
      </c>
      <c r="Q98" s="28">
        <f t="shared" si="22"/>
        <v>1030768104.2491479</v>
      </c>
      <c r="R98" s="28">
        <f t="shared" si="15"/>
        <v>1357731623.7080982</v>
      </c>
      <c r="S98" s="29">
        <f t="shared" si="15"/>
        <v>1019427515.8256272</v>
      </c>
      <c r="T98" s="48">
        <f t="shared" si="23"/>
        <v>7.7314961258238779E-2</v>
      </c>
      <c r="U98" s="49">
        <f t="shared" si="24"/>
        <v>9.1141291579484321E-2</v>
      </c>
      <c r="V98" s="49">
        <f t="shared" si="25"/>
        <v>8.549796483819197E-2</v>
      </c>
      <c r="W98" s="49">
        <f t="shared" si="26"/>
        <v>8.6030342435753068E-2</v>
      </c>
      <c r="X98" s="49">
        <f t="shared" si="27"/>
        <v>9.8736591914552613E-2</v>
      </c>
      <c r="Y98" s="50">
        <f t="shared" si="28"/>
        <v>8.555577736750021E-2</v>
      </c>
    </row>
    <row r="99" spans="1:25" x14ac:dyDescent="0.2">
      <c r="A99" s="33">
        <v>417494</v>
      </c>
      <c r="B99" s="28">
        <v>409863.94231442036</v>
      </c>
      <c r="C99" s="28">
        <v>415393.44134907646</v>
      </c>
      <c r="D99" s="28">
        <v>410321.42</v>
      </c>
      <c r="E99" s="28">
        <v>418851.65134907648</v>
      </c>
      <c r="F99" s="28">
        <v>417036.13</v>
      </c>
      <c r="G99" s="28">
        <v>414560.79000000004</v>
      </c>
      <c r="H99" s="27">
        <f t="shared" si="16"/>
        <v>7630.0576855796389</v>
      </c>
      <c r="I99" s="28">
        <f t="shared" si="17"/>
        <v>2100.5586509235436</v>
      </c>
      <c r="J99" s="28">
        <f t="shared" si="18"/>
        <v>7172.5800000000163</v>
      </c>
      <c r="K99" s="28">
        <f t="shared" si="19"/>
        <v>1357.6513490764773</v>
      </c>
      <c r="L99" s="28">
        <f t="shared" si="20"/>
        <v>457.86999999999534</v>
      </c>
      <c r="M99" s="29">
        <f t="shared" si="21"/>
        <v>2933.2099999999627</v>
      </c>
      <c r="N99" s="27">
        <f t="shared" si="22"/>
        <v>58217780.285272919</v>
      </c>
      <c r="O99" s="28">
        <f t="shared" si="22"/>
        <v>4412346.6459697373</v>
      </c>
      <c r="P99" s="28">
        <f t="shared" si="22"/>
        <v>51445903.856400236</v>
      </c>
      <c r="Q99" s="28">
        <f t="shared" si="22"/>
        <v>1843217.1856491789</v>
      </c>
      <c r="R99" s="28">
        <f t="shared" si="15"/>
        <v>209644.93689999572</v>
      </c>
      <c r="S99" s="29">
        <f t="shared" si="15"/>
        <v>8603720.9040997811</v>
      </c>
      <c r="T99" s="48">
        <f t="shared" si="23"/>
        <v>1.8275849917794362E-2</v>
      </c>
      <c r="U99" s="49">
        <f t="shared" si="24"/>
        <v>5.0313505126386091E-3</v>
      </c>
      <c r="V99" s="49">
        <f t="shared" si="25"/>
        <v>1.7180079234671675E-2</v>
      </c>
      <c r="W99" s="49">
        <f t="shared" si="26"/>
        <v>3.2519062527281285E-3</v>
      </c>
      <c r="X99" s="49">
        <f t="shared" si="27"/>
        <v>1.0967103718855728E-3</v>
      </c>
      <c r="Y99" s="50">
        <f t="shared" si="28"/>
        <v>7.0257536635256138E-3</v>
      </c>
    </row>
    <row r="100" spans="1:25" x14ac:dyDescent="0.2">
      <c r="A100" s="33">
        <v>355344</v>
      </c>
      <c r="B100" s="28">
        <v>403350.20408354228</v>
      </c>
      <c r="C100" s="28">
        <v>405728.69276794832</v>
      </c>
      <c r="D100" s="28">
        <v>417610.64</v>
      </c>
      <c r="E100" s="28">
        <v>403654.90276794834</v>
      </c>
      <c r="F100" s="28">
        <v>409114.07</v>
      </c>
      <c r="G100" s="28">
        <v>417108.72500000003</v>
      </c>
      <c r="H100" s="27">
        <f t="shared" si="16"/>
        <v>48006.204083542281</v>
      </c>
      <c r="I100" s="28">
        <f t="shared" si="17"/>
        <v>50384.69276794832</v>
      </c>
      <c r="J100" s="28">
        <f t="shared" si="18"/>
        <v>62266.640000000014</v>
      </c>
      <c r="K100" s="28">
        <f t="shared" si="19"/>
        <v>48310.902767948341</v>
      </c>
      <c r="L100" s="28">
        <f t="shared" si="20"/>
        <v>53770.070000000007</v>
      </c>
      <c r="M100" s="29">
        <f t="shared" si="21"/>
        <v>61764.725000000035</v>
      </c>
      <c r="N100" s="27">
        <f t="shared" si="22"/>
        <v>2304595630.5107117</v>
      </c>
      <c r="O100" s="28">
        <f t="shared" si="22"/>
        <v>2538617265.3205438</v>
      </c>
      <c r="P100" s="28">
        <f t="shared" si="22"/>
        <v>3877134456.8896017</v>
      </c>
      <c r="Q100" s="28">
        <f t="shared" si="22"/>
        <v>2333943326.2541585</v>
      </c>
      <c r="R100" s="28">
        <f t="shared" si="15"/>
        <v>2891220427.8049006</v>
      </c>
      <c r="S100" s="29">
        <f t="shared" si="15"/>
        <v>3814881254.3256292</v>
      </c>
      <c r="T100" s="48">
        <f t="shared" si="23"/>
        <v>0.13509783219511876</v>
      </c>
      <c r="U100" s="49">
        <f t="shared" si="24"/>
        <v>0.14179131424182853</v>
      </c>
      <c r="V100" s="49">
        <f t="shared" si="25"/>
        <v>0.17522918636588775</v>
      </c>
      <c r="W100" s="49">
        <f t="shared" si="26"/>
        <v>0.13595530744278317</v>
      </c>
      <c r="X100" s="49">
        <f t="shared" si="27"/>
        <v>0.15131835629699672</v>
      </c>
      <c r="Y100" s="50">
        <f t="shared" si="28"/>
        <v>0.17381671000495305</v>
      </c>
    </row>
    <row r="101" spans="1:25" x14ac:dyDescent="0.2">
      <c r="A101" s="33">
        <v>379654</v>
      </c>
      <c r="B101" s="28">
        <v>413754.25194302207</v>
      </c>
      <c r="C101" s="28">
        <v>414119.35606825707</v>
      </c>
      <c r="D101" s="28">
        <v>418492.83</v>
      </c>
      <c r="E101" s="28">
        <v>411480.97606825706</v>
      </c>
      <c r="F101" s="28">
        <v>408743.67999999993</v>
      </c>
      <c r="G101" s="28">
        <v>414978.64</v>
      </c>
      <c r="H101" s="27">
        <f t="shared" si="16"/>
        <v>34100.251943022071</v>
      </c>
      <c r="I101" s="28">
        <f t="shared" si="17"/>
        <v>34465.356068257068</v>
      </c>
      <c r="J101" s="28">
        <f t="shared" si="18"/>
        <v>38838.830000000016</v>
      </c>
      <c r="K101" s="28">
        <f t="shared" si="19"/>
        <v>31826.976068257063</v>
      </c>
      <c r="L101" s="28">
        <f t="shared" si="20"/>
        <v>29089.679999999935</v>
      </c>
      <c r="M101" s="29">
        <f t="shared" si="21"/>
        <v>35324.640000000014</v>
      </c>
      <c r="N101" s="27">
        <f t="shared" si="22"/>
        <v>1162827182.5775805</v>
      </c>
      <c r="O101" s="28">
        <f t="shared" si="22"/>
        <v>1187860768.9117444</v>
      </c>
      <c r="P101" s="28">
        <f t="shared" si="22"/>
        <v>1508454715.7689013</v>
      </c>
      <c r="Q101" s="28">
        <f t="shared" si="22"/>
        <v>1012956405.6494079</v>
      </c>
      <c r="R101" s="28">
        <f t="shared" si="15"/>
        <v>846209482.50239623</v>
      </c>
      <c r="S101" s="29">
        <f t="shared" si="15"/>
        <v>1247830191.129601</v>
      </c>
      <c r="T101" s="48">
        <f t="shared" si="23"/>
        <v>8.98192879385495E-2</v>
      </c>
      <c r="U101" s="49">
        <f t="shared" si="24"/>
        <v>9.0780963899384878E-2</v>
      </c>
      <c r="V101" s="49">
        <f t="shared" si="25"/>
        <v>0.10230059475206377</v>
      </c>
      <c r="W101" s="49">
        <f t="shared" si="26"/>
        <v>8.3831530994687431E-2</v>
      </c>
      <c r="X101" s="49">
        <f t="shared" si="27"/>
        <v>7.6621555416247253E-2</v>
      </c>
      <c r="Y101" s="50">
        <f t="shared" si="28"/>
        <v>9.3044298229440534E-2</v>
      </c>
    </row>
    <row r="102" spans="1:25" x14ac:dyDescent="0.2">
      <c r="A102" s="33">
        <v>353383</v>
      </c>
      <c r="B102" s="28">
        <v>415332.13941406214</v>
      </c>
      <c r="C102" s="28">
        <v>421180.14768700098</v>
      </c>
      <c r="D102" s="28">
        <v>423872.60000000003</v>
      </c>
      <c r="E102" s="28">
        <v>424497.36768700101</v>
      </c>
      <c r="F102" s="28">
        <v>421284.22</v>
      </c>
      <c r="G102" s="28">
        <v>427787.73500000004</v>
      </c>
      <c r="H102" s="27">
        <f t="shared" si="16"/>
        <v>61949.139414062141</v>
      </c>
      <c r="I102" s="28">
        <f t="shared" si="17"/>
        <v>67797.147687000979</v>
      </c>
      <c r="J102" s="28">
        <f t="shared" si="18"/>
        <v>70489.600000000035</v>
      </c>
      <c r="K102" s="28">
        <f t="shared" si="19"/>
        <v>71114.367687001009</v>
      </c>
      <c r="L102" s="28">
        <f t="shared" si="20"/>
        <v>67901.219999999972</v>
      </c>
      <c r="M102" s="29">
        <f t="shared" si="21"/>
        <v>74404.735000000044</v>
      </c>
      <c r="N102" s="27">
        <f t="shared" si="22"/>
        <v>3837695874.1429076</v>
      </c>
      <c r="O102" s="28">
        <f t="shared" si="22"/>
        <v>4596453234.493022</v>
      </c>
      <c r="P102" s="28">
        <f t="shared" si="22"/>
        <v>4968783708.1600046</v>
      </c>
      <c r="Q102" s="28">
        <f t="shared" si="22"/>
        <v>5057253291.5219736</v>
      </c>
      <c r="R102" s="28">
        <f t="shared" si="15"/>
        <v>4610575677.4883966</v>
      </c>
      <c r="S102" s="29">
        <f t="shared" si="15"/>
        <v>5536064590.4202318</v>
      </c>
      <c r="T102" s="48">
        <f t="shared" si="23"/>
        <v>0.17530311139489488</v>
      </c>
      <c r="U102" s="49">
        <f t="shared" si="24"/>
        <v>0.19185175202825541</v>
      </c>
      <c r="V102" s="49">
        <f t="shared" si="25"/>
        <v>0.19947082910043787</v>
      </c>
      <c r="W102" s="49">
        <f t="shared" si="26"/>
        <v>0.20123879101994438</v>
      </c>
      <c r="X102" s="49">
        <f t="shared" si="27"/>
        <v>0.19214625491322437</v>
      </c>
      <c r="Y102" s="50">
        <f t="shared" si="28"/>
        <v>0.21054984252213615</v>
      </c>
    </row>
    <row r="103" spans="1:25" x14ac:dyDescent="0.2">
      <c r="A103" s="33">
        <v>417495</v>
      </c>
      <c r="B103" s="28">
        <v>409363.24781629356</v>
      </c>
      <c r="C103" s="28">
        <v>412049.55070209329</v>
      </c>
      <c r="D103" s="28">
        <v>410740.07000000007</v>
      </c>
      <c r="E103" s="28">
        <v>415316.48070209328</v>
      </c>
      <c r="F103" s="28">
        <v>416862.23000000004</v>
      </c>
      <c r="G103" s="28">
        <v>414708.80500000005</v>
      </c>
      <c r="H103" s="27">
        <f t="shared" si="16"/>
        <v>8131.7521837064414</v>
      </c>
      <c r="I103" s="28">
        <f t="shared" si="17"/>
        <v>5445.4492979067145</v>
      </c>
      <c r="J103" s="28">
        <f t="shared" si="18"/>
        <v>6754.9299999999348</v>
      </c>
      <c r="K103" s="28">
        <f t="shared" si="19"/>
        <v>2178.5192979067215</v>
      </c>
      <c r="L103" s="28">
        <f t="shared" si="20"/>
        <v>632.76999999996042</v>
      </c>
      <c r="M103" s="29">
        <f t="shared" si="21"/>
        <v>2786.1949999999488</v>
      </c>
      <c r="N103" s="27">
        <f t="shared" si="22"/>
        <v>66125393.577214479</v>
      </c>
      <c r="O103" s="28">
        <f t="shared" si="22"/>
        <v>29652918.056072731</v>
      </c>
      <c r="P103" s="28">
        <f t="shared" si="22"/>
        <v>45629079.304899119</v>
      </c>
      <c r="Q103" s="28">
        <f t="shared" si="22"/>
        <v>4745946.3313519945</v>
      </c>
      <c r="R103" s="28">
        <f t="shared" si="15"/>
        <v>400397.8728999499</v>
      </c>
      <c r="S103" s="29">
        <f t="shared" si="15"/>
        <v>7762882.5780247143</v>
      </c>
      <c r="T103" s="48">
        <f t="shared" si="23"/>
        <v>1.9477484002698095E-2</v>
      </c>
      <c r="U103" s="49">
        <f t="shared" si="24"/>
        <v>1.3043148535687169E-2</v>
      </c>
      <c r="V103" s="49">
        <f t="shared" si="25"/>
        <v>1.6179666822356997E-2</v>
      </c>
      <c r="W103" s="49">
        <f t="shared" si="26"/>
        <v>5.2180727862770129E-3</v>
      </c>
      <c r="X103" s="49">
        <f t="shared" si="27"/>
        <v>1.5156349177833518E-3</v>
      </c>
      <c r="Y103" s="50">
        <f t="shared" si="28"/>
        <v>6.6736008814475591E-3</v>
      </c>
    </row>
    <row r="104" spans="1:25" x14ac:dyDescent="0.2">
      <c r="A104" s="33">
        <v>429166</v>
      </c>
      <c r="B104" s="28">
        <v>408230.86693620309</v>
      </c>
      <c r="C104" s="28">
        <v>413732.45340157341</v>
      </c>
      <c r="D104" s="28">
        <v>422402.21</v>
      </c>
      <c r="E104" s="28">
        <v>417122.35340157343</v>
      </c>
      <c r="F104" s="28">
        <v>416994.39999999997</v>
      </c>
      <c r="G104" s="28">
        <v>423733.09</v>
      </c>
      <c r="H104" s="27">
        <f t="shared" si="16"/>
        <v>20935.133063796908</v>
      </c>
      <c r="I104" s="28">
        <f t="shared" si="17"/>
        <v>15433.54659842659</v>
      </c>
      <c r="J104" s="28">
        <f t="shared" si="18"/>
        <v>6763.789999999979</v>
      </c>
      <c r="K104" s="28">
        <f t="shared" si="19"/>
        <v>12043.646598426567</v>
      </c>
      <c r="L104" s="28">
        <f t="shared" si="20"/>
        <v>12171.600000000035</v>
      </c>
      <c r="M104" s="29">
        <f t="shared" si="21"/>
        <v>5432.9099999999744</v>
      </c>
      <c r="N104" s="27">
        <f t="shared" si="22"/>
        <v>438279796.39888251</v>
      </c>
      <c r="O104" s="28">
        <f t="shared" si="22"/>
        <v>238194360.60580498</v>
      </c>
      <c r="P104" s="28">
        <f t="shared" si="22"/>
        <v>45748855.164099716</v>
      </c>
      <c r="Q104" s="28">
        <f t="shared" si="22"/>
        <v>145049423.38779181</v>
      </c>
      <c r="R104" s="28">
        <f t="shared" si="15"/>
        <v>148147846.56000084</v>
      </c>
      <c r="S104" s="29">
        <f t="shared" si="15"/>
        <v>29516511.068099722</v>
      </c>
      <c r="T104" s="48">
        <f t="shared" si="23"/>
        <v>4.8780968352098976E-2</v>
      </c>
      <c r="U104" s="49">
        <f t="shared" si="24"/>
        <v>3.5961717839778994E-2</v>
      </c>
      <c r="V104" s="49">
        <f t="shared" si="25"/>
        <v>1.5760311860678569E-2</v>
      </c>
      <c r="W104" s="49">
        <f t="shared" si="26"/>
        <v>2.8062909453280473E-2</v>
      </c>
      <c r="X104" s="49">
        <f t="shared" si="27"/>
        <v>2.8361053764743793E-2</v>
      </c>
      <c r="Y104" s="50">
        <f t="shared" si="28"/>
        <v>1.2659227431809543E-2</v>
      </c>
    </row>
    <row r="105" spans="1:25" x14ac:dyDescent="0.2">
      <c r="A105" s="33">
        <v>391227</v>
      </c>
      <c r="B105" s="28">
        <v>415080.78401700174</v>
      </c>
      <c r="C105" s="28">
        <v>409814.87631559762</v>
      </c>
      <c r="D105" s="28">
        <v>415330.17000000004</v>
      </c>
      <c r="E105" s="28">
        <v>406865.69631559757</v>
      </c>
      <c r="F105" s="28">
        <v>406233.71999999991</v>
      </c>
      <c r="G105" s="28">
        <v>411377.73</v>
      </c>
      <c r="H105" s="27">
        <f t="shared" si="16"/>
        <v>23853.784017001744</v>
      </c>
      <c r="I105" s="28">
        <f t="shared" si="17"/>
        <v>18587.876315597619</v>
      </c>
      <c r="J105" s="28">
        <f t="shared" si="18"/>
        <v>24103.170000000042</v>
      </c>
      <c r="K105" s="28">
        <f t="shared" si="19"/>
        <v>15638.696315597568</v>
      </c>
      <c r="L105" s="28">
        <f t="shared" si="20"/>
        <v>15006.719999999914</v>
      </c>
      <c r="M105" s="29">
        <f t="shared" si="21"/>
        <v>20150.729999999981</v>
      </c>
      <c r="N105" s="27">
        <f t="shared" si="22"/>
        <v>569003011.92976785</v>
      </c>
      <c r="O105" s="28">
        <f t="shared" si="22"/>
        <v>345509145.9239549</v>
      </c>
      <c r="P105" s="28">
        <f t="shared" si="22"/>
        <v>580962804.04890203</v>
      </c>
      <c r="Q105" s="28">
        <f t="shared" si="22"/>
        <v>244568822.45148495</v>
      </c>
      <c r="R105" s="28">
        <f t="shared" si="15"/>
        <v>225201645.15839741</v>
      </c>
      <c r="S105" s="29">
        <f t="shared" si="15"/>
        <v>406051919.53289926</v>
      </c>
      <c r="T105" s="48">
        <f t="shared" si="23"/>
        <v>6.0971722342787547E-2</v>
      </c>
      <c r="U105" s="49">
        <f t="shared" si="24"/>
        <v>4.7511742071987925E-2</v>
      </c>
      <c r="V105" s="49">
        <f t="shared" si="25"/>
        <v>6.1609168078890365E-2</v>
      </c>
      <c r="W105" s="49">
        <f t="shared" si="26"/>
        <v>3.997345867130226E-2</v>
      </c>
      <c r="X105" s="49">
        <f t="shared" si="27"/>
        <v>3.8358088782215728E-2</v>
      </c>
      <c r="Y105" s="50">
        <f t="shared" si="28"/>
        <v>5.1506491116410633E-2</v>
      </c>
    </row>
    <row r="106" spans="1:25" x14ac:dyDescent="0.2">
      <c r="A106" s="33">
        <v>419638</v>
      </c>
      <c r="B106" s="28">
        <v>406714.37823097478</v>
      </c>
      <c r="C106" s="28">
        <v>403782.18326208007</v>
      </c>
      <c r="D106" s="28">
        <v>403883.33999999997</v>
      </c>
      <c r="E106" s="28">
        <v>406667.45326207997</v>
      </c>
      <c r="F106" s="28">
        <v>405042.82999999996</v>
      </c>
      <c r="G106" s="28">
        <v>404834.55499999999</v>
      </c>
      <c r="H106" s="27">
        <f t="shared" si="16"/>
        <v>12923.621769025223</v>
      </c>
      <c r="I106" s="28">
        <f t="shared" si="17"/>
        <v>15855.816737919929</v>
      </c>
      <c r="J106" s="28">
        <f t="shared" si="18"/>
        <v>15754.660000000033</v>
      </c>
      <c r="K106" s="28">
        <f t="shared" si="19"/>
        <v>12970.546737920027</v>
      </c>
      <c r="L106" s="28">
        <f t="shared" si="20"/>
        <v>14595.170000000042</v>
      </c>
      <c r="M106" s="29">
        <f t="shared" si="21"/>
        <v>14803.445000000007</v>
      </c>
      <c r="N106" s="27">
        <f t="shared" si="22"/>
        <v>167019999.62882265</v>
      </c>
      <c r="O106" s="28">
        <f t="shared" si="22"/>
        <v>251406924.42650178</v>
      </c>
      <c r="P106" s="28">
        <f t="shared" si="22"/>
        <v>248209311.71560103</v>
      </c>
      <c r="Q106" s="28">
        <f t="shared" si="22"/>
        <v>168235082.68056786</v>
      </c>
      <c r="R106" s="28">
        <f t="shared" si="15"/>
        <v>213018987.32890123</v>
      </c>
      <c r="S106" s="29">
        <f t="shared" si="15"/>
        <v>219141983.86802521</v>
      </c>
      <c r="T106" s="48">
        <f t="shared" si="23"/>
        <v>3.0797072164640053E-2</v>
      </c>
      <c r="U106" s="49">
        <f t="shared" si="24"/>
        <v>3.778451126428E-2</v>
      </c>
      <c r="V106" s="49">
        <f t="shared" si="25"/>
        <v>3.7543454119979676E-2</v>
      </c>
      <c r="W106" s="49">
        <f t="shared" si="26"/>
        <v>3.0908894661398699E-2</v>
      </c>
      <c r="X106" s="49">
        <f t="shared" si="27"/>
        <v>3.4780382138891237E-2</v>
      </c>
      <c r="Y106" s="50">
        <f t="shared" si="28"/>
        <v>3.5276702777155562E-2</v>
      </c>
    </row>
    <row r="107" spans="1:25" x14ac:dyDescent="0.2">
      <c r="A107" s="33">
        <v>431309</v>
      </c>
      <c r="B107" s="28">
        <v>415448.74762603384</v>
      </c>
      <c r="C107" s="28">
        <v>410228.87795054592</v>
      </c>
      <c r="D107" s="28">
        <v>409026.81</v>
      </c>
      <c r="E107" s="28">
        <v>407229.78795054584</v>
      </c>
      <c r="F107" s="28">
        <v>407737.52999999991</v>
      </c>
      <c r="G107" s="28">
        <v>405197.16499999998</v>
      </c>
      <c r="H107" s="27">
        <f t="shared" si="16"/>
        <v>15860.252373966156</v>
      </c>
      <c r="I107" s="28">
        <f t="shared" si="17"/>
        <v>21080.122049454076</v>
      </c>
      <c r="J107" s="28">
        <f t="shared" si="18"/>
        <v>22282.190000000002</v>
      </c>
      <c r="K107" s="28">
        <f t="shared" si="19"/>
        <v>24079.21204945416</v>
      </c>
      <c r="L107" s="28">
        <f t="shared" si="20"/>
        <v>23571.470000000088</v>
      </c>
      <c r="M107" s="29">
        <f t="shared" si="21"/>
        <v>26111.835000000021</v>
      </c>
      <c r="N107" s="27">
        <f t="shared" si="22"/>
        <v>251547605.36589909</v>
      </c>
      <c r="O107" s="28">
        <f t="shared" si="22"/>
        <v>444371545.6198799</v>
      </c>
      <c r="P107" s="28">
        <f t="shared" si="22"/>
        <v>496495991.19610012</v>
      </c>
      <c r="Q107" s="28">
        <f t="shared" si="22"/>
        <v>579808452.92257833</v>
      </c>
      <c r="R107" s="28">
        <f t="shared" si="15"/>
        <v>555614197.96090412</v>
      </c>
      <c r="S107" s="29">
        <f t="shared" si="15"/>
        <v>681827927.06722605</v>
      </c>
      <c r="T107" s="48">
        <f t="shared" si="23"/>
        <v>3.6772365923192316E-2</v>
      </c>
      <c r="U107" s="49">
        <f t="shared" si="24"/>
        <v>4.8874755800259385E-2</v>
      </c>
      <c r="V107" s="49">
        <f t="shared" si="25"/>
        <v>5.1661778446542968E-2</v>
      </c>
      <c r="W107" s="49">
        <f t="shared" si="26"/>
        <v>5.5828216080476313E-2</v>
      </c>
      <c r="X107" s="49">
        <f t="shared" si="27"/>
        <v>5.4651004268401748E-2</v>
      </c>
      <c r="Y107" s="50">
        <f t="shared" si="28"/>
        <v>6.0540899911664309E-2</v>
      </c>
    </row>
    <row r="108" spans="1:25" x14ac:dyDescent="0.2">
      <c r="A108" s="33">
        <v>370744</v>
      </c>
      <c r="B108" s="28">
        <v>415883.86623263394</v>
      </c>
      <c r="C108" s="28">
        <v>421775.65224253322</v>
      </c>
      <c r="D108" s="28">
        <v>417628.73000000004</v>
      </c>
      <c r="E108" s="28">
        <v>419633.47224253329</v>
      </c>
      <c r="F108" s="28">
        <v>417111.94</v>
      </c>
      <c r="G108" s="28">
        <v>417325.09500000003</v>
      </c>
      <c r="H108" s="27">
        <f t="shared" si="16"/>
        <v>45139.86623263394</v>
      </c>
      <c r="I108" s="28">
        <f t="shared" si="17"/>
        <v>51031.652242533222</v>
      </c>
      <c r="J108" s="28">
        <f t="shared" si="18"/>
        <v>46884.73000000004</v>
      </c>
      <c r="K108" s="28">
        <f t="shared" si="19"/>
        <v>48889.472242533287</v>
      </c>
      <c r="L108" s="28">
        <f t="shared" si="20"/>
        <v>46367.94</v>
      </c>
      <c r="M108" s="29">
        <f t="shared" si="21"/>
        <v>46581.09500000003</v>
      </c>
      <c r="N108" s="27">
        <f t="shared" si="22"/>
        <v>2037607523.5000858</v>
      </c>
      <c r="O108" s="28">
        <f t="shared" si="22"/>
        <v>2604229530.6028461</v>
      </c>
      <c r="P108" s="28">
        <f t="shared" si="22"/>
        <v>2198177907.1729035</v>
      </c>
      <c r="Q108" s="28">
        <f t="shared" si="22"/>
        <v>2390180496.1534328</v>
      </c>
      <c r="R108" s="28">
        <f t="shared" si="15"/>
        <v>2149985859.8436003</v>
      </c>
      <c r="S108" s="29">
        <f t="shared" si="15"/>
        <v>2169798411.3990278</v>
      </c>
      <c r="T108" s="48">
        <f t="shared" si="23"/>
        <v>0.12175481257318781</v>
      </c>
      <c r="U108" s="49">
        <f t="shared" si="24"/>
        <v>0.13764660316157032</v>
      </c>
      <c r="V108" s="49">
        <f t="shared" si="25"/>
        <v>0.12646119694452249</v>
      </c>
      <c r="W108" s="49">
        <f t="shared" si="26"/>
        <v>0.13186854606556894</v>
      </c>
      <c r="X108" s="49">
        <f t="shared" si="27"/>
        <v>0.12506727013788491</v>
      </c>
      <c r="Y108" s="50">
        <f t="shared" si="28"/>
        <v>0.12564220863992412</v>
      </c>
    </row>
    <row r="109" spans="1:25" x14ac:dyDescent="0.2">
      <c r="A109" s="33">
        <v>400830</v>
      </c>
      <c r="B109" s="28">
        <v>411174.24410463398</v>
      </c>
      <c r="C109" s="28">
        <v>405665.94066227798</v>
      </c>
      <c r="D109" s="28">
        <v>403744.41000000003</v>
      </c>
      <c r="E109" s="28">
        <v>408267.93066227791</v>
      </c>
      <c r="F109" s="28">
        <v>407640.92999999993</v>
      </c>
      <c r="G109" s="28">
        <v>404414.6</v>
      </c>
      <c r="H109" s="27">
        <f t="shared" si="16"/>
        <v>10344.244104633981</v>
      </c>
      <c r="I109" s="28">
        <f t="shared" si="17"/>
        <v>4835.9406622779788</v>
      </c>
      <c r="J109" s="28">
        <f t="shared" si="18"/>
        <v>2914.4100000000326</v>
      </c>
      <c r="K109" s="28">
        <f t="shared" si="19"/>
        <v>7437.9306622779113</v>
      </c>
      <c r="L109" s="28">
        <f t="shared" si="20"/>
        <v>6810.9299999999348</v>
      </c>
      <c r="M109" s="29">
        <f t="shared" si="21"/>
        <v>3584.5999999999767</v>
      </c>
      <c r="N109" s="27">
        <f t="shared" si="22"/>
        <v>107003386.09625487</v>
      </c>
      <c r="O109" s="28">
        <f t="shared" si="22"/>
        <v>23386322.089073576</v>
      </c>
      <c r="P109" s="28">
        <f t="shared" si="22"/>
        <v>8493785.6481001899</v>
      </c>
      <c r="Q109" s="28">
        <f t="shared" si="22"/>
        <v>55322812.536853932</v>
      </c>
      <c r="R109" s="28">
        <f t="shared" si="15"/>
        <v>46388767.464899115</v>
      </c>
      <c r="S109" s="29">
        <f t="shared" si="15"/>
        <v>12849357.159999833</v>
      </c>
      <c r="T109" s="48">
        <f t="shared" si="23"/>
        <v>2.5807060610817507E-2</v>
      </c>
      <c r="U109" s="49">
        <f t="shared" si="24"/>
        <v>1.2064817160087764E-2</v>
      </c>
      <c r="V109" s="49">
        <f t="shared" si="25"/>
        <v>7.270937804056664E-3</v>
      </c>
      <c r="W109" s="49">
        <f t="shared" si="26"/>
        <v>1.8556322286949357E-2</v>
      </c>
      <c r="X109" s="49">
        <f t="shared" si="27"/>
        <v>1.6992066462090998E-2</v>
      </c>
      <c r="Y109" s="50">
        <f t="shared" si="28"/>
        <v>8.9429433924605867E-3</v>
      </c>
    </row>
    <row r="110" spans="1:25" x14ac:dyDescent="0.2">
      <c r="A110" s="33">
        <v>442122</v>
      </c>
      <c r="B110" s="28">
        <v>411580.20712752262</v>
      </c>
      <c r="C110" s="28">
        <v>411489.95870741719</v>
      </c>
      <c r="D110" s="28">
        <v>407942.36</v>
      </c>
      <c r="E110" s="28">
        <v>409220.05870741716</v>
      </c>
      <c r="F110" s="28">
        <v>409085.7</v>
      </c>
      <c r="G110" s="28">
        <v>407384.52000000008</v>
      </c>
      <c r="H110" s="27">
        <f t="shared" si="16"/>
        <v>30541.792872477381</v>
      </c>
      <c r="I110" s="28">
        <f t="shared" si="17"/>
        <v>30632.041292582813</v>
      </c>
      <c r="J110" s="28">
        <f t="shared" si="18"/>
        <v>34179.640000000014</v>
      </c>
      <c r="K110" s="28">
        <f t="shared" si="19"/>
        <v>32901.941292582836</v>
      </c>
      <c r="L110" s="28">
        <f t="shared" si="20"/>
        <v>33036.299999999988</v>
      </c>
      <c r="M110" s="29">
        <f t="shared" si="21"/>
        <v>34737.479999999923</v>
      </c>
      <c r="N110" s="27">
        <f t="shared" si="22"/>
        <v>932801111.86531019</v>
      </c>
      <c r="O110" s="28">
        <f t="shared" si="22"/>
        <v>938321953.75049853</v>
      </c>
      <c r="P110" s="28">
        <f t="shared" si="22"/>
        <v>1168247790.5296009</v>
      </c>
      <c r="Q110" s="28">
        <f t="shared" si="22"/>
        <v>1082537740.8205676</v>
      </c>
      <c r="R110" s="28">
        <f t="shared" si="15"/>
        <v>1091397117.6899993</v>
      </c>
      <c r="S110" s="29">
        <f t="shared" si="15"/>
        <v>1206692516.7503946</v>
      </c>
      <c r="T110" s="48">
        <f t="shared" si="23"/>
        <v>6.9080011563499175E-2</v>
      </c>
      <c r="U110" s="49">
        <f t="shared" si="24"/>
        <v>6.9284137167077889E-2</v>
      </c>
      <c r="V110" s="49">
        <f t="shared" si="25"/>
        <v>7.7308163809989131E-2</v>
      </c>
      <c r="W110" s="49">
        <f t="shared" si="26"/>
        <v>7.4418240423645143E-2</v>
      </c>
      <c r="X110" s="49">
        <f t="shared" si="27"/>
        <v>7.4722135519155325E-2</v>
      </c>
      <c r="Y110" s="50">
        <f t="shared" si="28"/>
        <v>7.8569896996756372E-2</v>
      </c>
    </row>
    <row r="111" spans="1:25" x14ac:dyDescent="0.2">
      <c r="A111" s="33">
        <v>426359</v>
      </c>
      <c r="B111" s="28">
        <v>406909.50132392166</v>
      </c>
      <c r="C111" s="28">
        <v>406920.3394653651</v>
      </c>
      <c r="D111" s="28">
        <v>417715.05</v>
      </c>
      <c r="E111" s="28">
        <v>404385.4594653651</v>
      </c>
      <c r="F111" s="28">
        <v>405625.17999999993</v>
      </c>
      <c r="G111" s="28">
        <v>414242.62</v>
      </c>
      <c r="H111" s="27">
        <f t="shared" si="16"/>
        <v>19449.498676078336</v>
      </c>
      <c r="I111" s="28">
        <f t="shared" si="17"/>
        <v>19438.660534634895</v>
      </c>
      <c r="J111" s="28">
        <f t="shared" si="18"/>
        <v>8643.9500000000116</v>
      </c>
      <c r="K111" s="28">
        <f t="shared" si="19"/>
        <v>21973.5405346349</v>
      </c>
      <c r="L111" s="28">
        <f t="shared" si="20"/>
        <v>20733.820000000065</v>
      </c>
      <c r="M111" s="29">
        <f t="shared" si="21"/>
        <v>12116.380000000005</v>
      </c>
      <c r="N111" s="27">
        <f t="shared" si="22"/>
        <v>378282998.75077295</v>
      </c>
      <c r="O111" s="28">
        <f t="shared" si="22"/>
        <v>377861523.38077217</v>
      </c>
      <c r="P111" s="28">
        <f t="shared" si="22"/>
        <v>74717871.6025002</v>
      </c>
      <c r="Q111" s="28">
        <f t="shared" si="22"/>
        <v>482836483.62724298</v>
      </c>
      <c r="R111" s="28">
        <f t="shared" si="15"/>
        <v>429891291.79240268</v>
      </c>
      <c r="S111" s="29">
        <f t="shared" si="15"/>
        <v>146806664.30440012</v>
      </c>
      <c r="T111" s="48">
        <f t="shared" si="23"/>
        <v>4.561765712950433E-2</v>
      </c>
      <c r="U111" s="49">
        <f t="shared" si="24"/>
        <v>4.5592236905131346E-2</v>
      </c>
      <c r="V111" s="49">
        <f t="shared" si="25"/>
        <v>2.0273877178621801E-2</v>
      </c>
      <c r="W111" s="49">
        <f t="shared" si="26"/>
        <v>5.1537649104709649E-2</v>
      </c>
      <c r="X111" s="49">
        <f t="shared" si="27"/>
        <v>4.8629957383332041E-2</v>
      </c>
      <c r="Y111" s="50">
        <f t="shared" si="28"/>
        <v>2.8418257853123786E-2</v>
      </c>
    </row>
    <row r="112" spans="1:25" x14ac:dyDescent="0.2">
      <c r="A112" s="33">
        <v>373200</v>
      </c>
      <c r="B112" s="28">
        <v>412244.44500757079</v>
      </c>
      <c r="C112" s="28">
        <v>409600.7720291696</v>
      </c>
      <c r="D112" s="28">
        <v>397069.2</v>
      </c>
      <c r="E112" s="28">
        <v>406972.59202916949</v>
      </c>
      <c r="F112" s="28">
        <v>404599.03999999998</v>
      </c>
      <c r="G112" s="28">
        <v>396434.09500000003</v>
      </c>
      <c r="H112" s="27">
        <f t="shared" si="16"/>
        <v>39044.445007570786</v>
      </c>
      <c r="I112" s="28">
        <f t="shared" si="17"/>
        <v>36400.772029169602</v>
      </c>
      <c r="J112" s="28">
        <f t="shared" si="18"/>
        <v>23869.200000000012</v>
      </c>
      <c r="K112" s="28">
        <f t="shared" si="19"/>
        <v>33772.592029169493</v>
      </c>
      <c r="L112" s="28">
        <f t="shared" si="20"/>
        <v>31399.039999999979</v>
      </c>
      <c r="M112" s="29">
        <f t="shared" si="21"/>
        <v>23234.09500000003</v>
      </c>
      <c r="N112" s="27">
        <f t="shared" si="22"/>
        <v>1524468685.9492192</v>
      </c>
      <c r="O112" s="28">
        <f t="shared" si="22"/>
        <v>1325016204.319576</v>
      </c>
      <c r="P112" s="28">
        <f t="shared" si="22"/>
        <v>569738708.64000058</v>
      </c>
      <c r="Q112" s="28">
        <f t="shared" si="22"/>
        <v>1140587972.3687227</v>
      </c>
      <c r="R112" s="28">
        <f t="shared" si="15"/>
        <v>985899712.92159867</v>
      </c>
      <c r="S112" s="29">
        <f t="shared" si="15"/>
        <v>539823170.46902645</v>
      </c>
      <c r="T112" s="48">
        <f t="shared" si="23"/>
        <v>0.10462069937719932</v>
      </c>
      <c r="U112" s="49">
        <f t="shared" si="24"/>
        <v>9.7536902543326906E-2</v>
      </c>
      <c r="V112" s="49">
        <f t="shared" si="25"/>
        <v>6.3958199356913215E-2</v>
      </c>
      <c r="W112" s="49">
        <f t="shared" si="26"/>
        <v>9.0494619585127264E-2</v>
      </c>
      <c r="X112" s="49">
        <f t="shared" si="27"/>
        <v>8.4134619506966712E-2</v>
      </c>
      <c r="Y112" s="50">
        <f t="shared" si="28"/>
        <v>6.2256417470525266E-2</v>
      </c>
    </row>
    <row r="113" spans="1:25" x14ac:dyDescent="0.2">
      <c r="A113" s="33">
        <v>455155</v>
      </c>
      <c r="B113" s="28">
        <v>418590.77504638158</v>
      </c>
      <c r="C113" s="28">
        <v>416355.05866537656</v>
      </c>
      <c r="D113" s="28">
        <v>414996.54</v>
      </c>
      <c r="E113" s="28">
        <v>413500.32866537647</v>
      </c>
      <c r="F113" s="28">
        <v>409325.14999999997</v>
      </c>
      <c r="G113" s="28">
        <v>411289.42</v>
      </c>
      <c r="H113" s="27">
        <f t="shared" si="16"/>
        <v>36564.224953618424</v>
      </c>
      <c r="I113" s="28">
        <f t="shared" si="17"/>
        <v>38799.941334623436</v>
      </c>
      <c r="J113" s="28">
        <f t="shared" si="18"/>
        <v>40158.460000000021</v>
      </c>
      <c r="K113" s="28">
        <f t="shared" si="19"/>
        <v>41654.671334623534</v>
      </c>
      <c r="L113" s="28">
        <f t="shared" si="20"/>
        <v>45829.850000000035</v>
      </c>
      <c r="M113" s="29">
        <f t="shared" si="21"/>
        <v>43865.580000000016</v>
      </c>
      <c r="N113" s="27">
        <f t="shared" si="22"/>
        <v>1336942546.4588122</v>
      </c>
      <c r="O113" s="28">
        <f t="shared" si="22"/>
        <v>1505435447.5702202</v>
      </c>
      <c r="P113" s="28">
        <f t="shared" si="22"/>
        <v>1612701909.5716016</v>
      </c>
      <c r="Q113" s="28">
        <f t="shared" si="22"/>
        <v>1735111643.9955075</v>
      </c>
      <c r="R113" s="28">
        <f t="shared" si="15"/>
        <v>2100375151.0225031</v>
      </c>
      <c r="S113" s="29">
        <f t="shared" si="15"/>
        <v>1924189108.7364013</v>
      </c>
      <c r="T113" s="48">
        <f t="shared" si="23"/>
        <v>8.0333567583830617E-2</v>
      </c>
      <c r="U113" s="49">
        <f t="shared" si="24"/>
        <v>8.5245556644711007E-2</v>
      </c>
      <c r="V113" s="49">
        <f t="shared" si="25"/>
        <v>8.8230295174171483E-2</v>
      </c>
      <c r="W113" s="49">
        <f t="shared" si="26"/>
        <v>9.1517551899075109E-2</v>
      </c>
      <c r="X113" s="49">
        <f t="shared" si="27"/>
        <v>0.10069064384660179</v>
      </c>
      <c r="Y113" s="50">
        <f t="shared" si="28"/>
        <v>9.6375037075282083E-2</v>
      </c>
    </row>
    <row r="114" spans="1:25" x14ac:dyDescent="0.2">
      <c r="A114" s="33">
        <v>423695</v>
      </c>
      <c r="B114" s="28">
        <v>413461.8634311764</v>
      </c>
      <c r="C114" s="28">
        <v>410973.45549207757</v>
      </c>
      <c r="D114" s="28">
        <v>410388.54</v>
      </c>
      <c r="E114" s="28">
        <v>408175.30549207749</v>
      </c>
      <c r="F114" s="28">
        <v>409720.30999999994</v>
      </c>
      <c r="G114" s="28">
        <v>409427.13</v>
      </c>
      <c r="H114" s="27">
        <f t="shared" si="16"/>
        <v>10233.136568823596</v>
      </c>
      <c r="I114" s="28">
        <f t="shared" si="17"/>
        <v>12721.54450792243</v>
      </c>
      <c r="J114" s="28">
        <f t="shared" si="18"/>
        <v>13306.460000000021</v>
      </c>
      <c r="K114" s="28">
        <f t="shared" si="19"/>
        <v>15519.694507922512</v>
      </c>
      <c r="L114" s="28">
        <f t="shared" si="20"/>
        <v>13974.690000000061</v>
      </c>
      <c r="M114" s="29">
        <f t="shared" si="21"/>
        <v>14267.869999999995</v>
      </c>
      <c r="N114" s="27">
        <f t="shared" si="22"/>
        <v>104717084.03619477</v>
      </c>
      <c r="O114" s="28">
        <f t="shared" si="22"/>
        <v>161837694.66705135</v>
      </c>
      <c r="P114" s="28">
        <f t="shared" si="22"/>
        <v>177061877.73160055</v>
      </c>
      <c r="Q114" s="28">
        <f t="shared" si="22"/>
        <v>240860917.61924016</v>
      </c>
      <c r="R114" s="28">
        <f t="shared" si="15"/>
        <v>195291960.5961017</v>
      </c>
      <c r="S114" s="29">
        <f t="shared" si="15"/>
        <v>203572114.33689988</v>
      </c>
      <c r="T114" s="48">
        <f t="shared" si="23"/>
        <v>2.4152129642369149E-2</v>
      </c>
      <c r="U114" s="49">
        <f t="shared" si="24"/>
        <v>3.0025241052932958E-2</v>
      </c>
      <c r="V114" s="49">
        <f t="shared" si="25"/>
        <v>3.1405751778992012E-2</v>
      </c>
      <c r="W114" s="49">
        <f t="shared" si="26"/>
        <v>3.6629402064981914E-2</v>
      </c>
      <c r="X114" s="49">
        <f t="shared" si="27"/>
        <v>3.298290043545489E-2</v>
      </c>
      <c r="Y114" s="50">
        <f t="shared" si="28"/>
        <v>3.3674860453864204E-2</v>
      </c>
    </row>
    <row r="115" spans="1:25" x14ac:dyDescent="0.2">
      <c r="A115" s="33">
        <v>467326</v>
      </c>
      <c r="B115" s="28">
        <v>415263.16928230436</v>
      </c>
      <c r="C115" s="28">
        <v>412860.51265601948</v>
      </c>
      <c r="D115" s="28">
        <v>418460.04</v>
      </c>
      <c r="E115" s="28">
        <v>415473.46265601937</v>
      </c>
      <c r="F115" s="28">
        <v>415347.88999999996</v>
      </c>
      <c r="G115" s="28">
        <v>421666.56500000006</v>
      </c>
      <c r="H115" s="27">
        <f t="shared" si="16"/>
        <v>52062.830717695644</v>
      </c>
      <c r="I115" s="28">
        <f t="shared" si="17"/>
        <v>54465.487343980523</v>
      </c>
      <c r="J115" s="28">
        <f t="shared" si="18"/>
        <v>48865.960000000021</v>
      </c>
      <c r="K115" s="28">
        <f t="shared" si="19"/>
        <v>51852.537343980628</v>
      </c>
      <c r="L115" s="28">
        <f t="shared" si="20"/>
        <v>51978.110000000044</v>
      </c>
      <c r="M115" s="29">
        <f t="shared" si="21"/>
        <v>45659.434999999939</v>
      </c>
      <c r="N115" s="27">
        <f t="shared" si="22"/>
        <v>2710538342.3394332</v>
      </c>
      <c r="O115" s="28">
        <f t="shared" si="22"/>
        <v>2966489311.6173024</v>
      </c>
      <c r="P115" s="28">
        <f t="shared" si="22"/>
        <v>2387882046.721602</v>
      </c>
      <c r="Q115" s="28">
        <f t="shared" si="22"/>
        <v>2688685629.0089054</v>
      </c>
      <c r="R115" s="28">
        <f t="shared" si="15"/>
        <v>2701723919.1721048</v>
      </c>
      <c r="S115" s="29">
        <f t="shared" si="15"/>
        <v>2084784004.5192194</v>
      </c>
      <c r="T115" s="48">
        <f t="shared" si="23"/>
        <v>0.11140580818892089</v>
      </c>
      <c r="U115" s="49">
        <f t="shared" si="24"/>
        <v>0.11654709419972466</v>
      </c>
      <c r="V115" s="49">
        <f t="shared" si="25"/>
        <v>0.10456503597060729</v>
      </c>
      <c r="W115" s="49">
        <f t="shared" si="26"/>
        <v>0.11095581530661813</v>
      </c>
      <c r="X115" s="49">
        <f t="shared" si="27"/>
        <v>0.11122451992827287</v>
      </c>
      <c r="Y115" s="50">
        <f t="shared" si="28"/>
        <v>9.7703605192092757E-2</v>
      </c>
    </row>
    <row r="116" spans="1:25" x14ac:dyDescent="0.2">
      <c r="A116" s="33">
        <v>424760</v>
      </c>
      <c r="B116" s="28">
        <v>414076.99865059683</v>
      </c>
      <c r="C116" s="28">
        <v>419919.89667828172</v>
      </c>
      <c r="D116" s="28">
        <v>410196.92000000004</v>
      </c>
      <c r="E116" s="28">
        <v>417731.71667828178</v>
      </c>
      <c r="F116" s="28">
        <v>416398</v>
      </c>
      <c r="G116" s="28">
        <v>407407.82</v>
      </c>
      <c r="H116" s="27">
        <f t="shared" si="16"/>
        <v>10683.001349403174</v>
      </c>
      <c r="I116" s="28">
        <f t="shared" si="17"/>
        <v>4840.1033217182849</v>
      </c>
      <c r="J116" s="28">
        <f t="shared" si="18"/>
        <v>14563.079999999958</v>
      </c>
      <c r="K116" s="28">
        <f t="shared" si="19"/>
        <v>7028.2833217182197</v>
      </c>
      <c r="L116" s="28">
        <f t="shared" si="20"/>
        <v>8362</v>
      </c>
      <c r="M116" s="29">
        <f t="shared" si="21"/>
        <v>17352.179999999993</v>
      </c>
      <c r="N116" s="27">
        <f t="shared" si="22"/>
        <v>114126517.83135003</v>
      </c>
      <c r="O116" s="28">
        <f t="shared" si="22"/>
        <v>23426600.164908376</v>
      </c>
      <c r="P116" s="28">
        <f t="shared" si="22"/>
        <v>212083299.08639878</v>
      </c>
      <c r="Q116" s="28">
        <f t="shared" si="22"/>
        <v>49396766.450342491</v>
      </c>
      <c r="R116" s="28">
        <f t="shared" si="15"/>
        <v>69923044</v>
      </c>
      <c r="S116" s="29">
        <f t="shared" si="15"/>
        <v>301098150.75239974</v>
      </c>
      <c r="T116" s="48">
        <f t="shared" si="23"/>
        <v>2.5150676498265311E-2</v>
      </c>
      <c r="U116" s="49">
        <f t="shared" si="24"/>
        <v>1.1394913178543848E-2</v>
      </c>
      <c r="V116" s="49">
        <f t="shared" si="25"/>
        <v>3.4285431773236549E-2</v>
      </c>
      <c r="W116" s="49">
        <f t="shared" si="26"/>
        <v>1.6546481122794564E-2</v>
      </c>
      <c r="X116" s="49">
        <f t="shared" si="27"/>
        <v>1.9686411149825785E-2</v>
      </c>
      <c r="Y116" s="50">
        <f t="shared" si="28"/>
        <v>4.0851728034654845E-2</v>
      </c>
    </row>
    <row r="117" spans="1:25" x14ac:dyDescent="0.2">
      <c r="A117" s="33">
        <v>433807</v>
      </c>
      <c r="B117" s="28">
        <v>407388.39472768817</v>
      </c>
      <c r="C117" s="28">
        <v>409988.84131184517</v>
      </c>
      <c r="D117" s="28">
        <v>411169.49000000005</v>
      </c>
      <c r="E117" s="28">
        <v>407832.71131184511</v>
      </c>
      <c r="F117" s="28">
        <v>409495.07</v>
      </c>
      <c r="G117" s="28">
        <v>408152.09</v>
      </c>
      <c r="H117" s="27">
        <f t="shared" si="16"/>
        <v>26418.605272311834</v>
      </c>
      <c r="I117" s="28">
        <f t="shared" si="17"/>
        <v>23818.158688154828</v>
      </c>
      <c r="J117" s="28">
        <f t="shared" si="18"/>
        <v>22637.509999999951</v>
      </c>
      <c r="K117" s="28">
        <f t="shared" si="19"/>
        <v>25974.288688154891</v>
      </c>
      <c r="L117" s="28">
        <f t="shared" si="20"/>
        <v>24311.929999999993</v>
      </c>
      <c r="M117" s="29">
        <f t="shared" si="21"/>
        <v>25654.909999999974</v>
      </c>
      <c r="N117" s="27">
        <f t="shared" si="22"/>
        <v>697942704.5342226</v>
      </c>
      <c r="O117" s="28">
        <f t="shared" si="22"/>
        <v>567304683.29412532</v>
      </c>
      <c r="P117" s="28">
        <f t="shared" si="22"/>
        <v>512456859.00009781</v>
      </c>
      <c r="Q117" s="28">
        <f t="shared" si="22"/>
        <v>674663672.85561109</v>
      </c>
      <c r="R117" s="28">
        <f t="shared" si="15"/>
        <v>591069940.32489967</v>
      </c>
      <c r="S117" s="29">
        <f t="shared" si="15"/>
        <v>658174407.10809875</v>
      </c>
      <c r="T117" s="48">
        <f t="shared" si="23"/>
        <v>6.0899444389583002E-2</v>
      </c>
      <c r="U117" s="49">
        <f t="shared" si="24"/>
        <v>5.4904966236494171E-2</v>
      </c>
      <c r="V117" s="49">
        <f t="shared" si="25"/>
        <v>5.2183367257789645E-2</v>
      </c>
      <c r="W117" s="49">
        <f t="shared" si="26"/>
        <v>5.9875217984391424E-2</v>
      </c>
      <c r="X117" s="49">
        <f t="shared" si="27"/>
        <v>5.604319432374303E-2</v>
      </c>
      <c r="Y117" s="50">
        <f t="shared" si="28"/>
        <v>5.9138994990859929E-2</v>
      </c>
    </row>
    <row r="118" spans="1:25" x14ac:dyDescent="0.2">
      <c r="A118" s="33">
        <v>398942</v>
      </c>
      <c r="B118" s="28">
        <v>405022.40718169796</v>
      </c>
      <c r="C118" s="28">
        <v>402024.93344474898</v>
      </c>
      <c r="D118" s="28">
        <v>401118.72000000003</v>
      </c>
      <c r="E118" s="28">
        <v>399473.11344474892</v>
      </c>
      <c r="F118" s="28">
        <v>402298.27999999997</v>
      </c>
      <c r="G118" s="28">
        <v>400415.47500000003</v>
      </c>
      <c r="H118" s="27">
        <f t="shared" si="16"/>
        <v>6080.4071816979558</v>
      </c>
      <c r="I118" s="28">
        <f t="shared" si="17"/>
        <v>3082.9334447489819</v>
      </c>
      <c r="J118" s="28">
        <f t="shared" si="18"/>
        <v>2176.7200000000303</v>
      </c>
      <c r="K118" s="28">
        <f t="shared" si="19"/>
        <v>531.11344474891666</v>
      </c>
      <c r="L118" s="28">
        <f t="shared" si="20"/>
        <v>3356.2799999999697</v>
      </c>
      <c r="M118" s="29">
        <f t="shared" si="21"/>
        <v>1473.4750000000349</v>
      </c>
      <c r="N118" s="27">
        <f t="shared" si="22"/>
        <v>36971351.495244078</v>
      </c>
      <c r="O118" s="28">
        <f t="shared" si="22"/>
        <v>9504478.624751823</v>
      </c>
      <c r="P118" s="28">
        <f t="shared" si="22"/>
        <v>4738109.9584001321</v>
      </c>
      <c r="Q118" s="28">
        <f t="shared" si="22"/>
        <v>282081.49119306053</v>
      </c>
      <c r="R118" s="28">
        <f t="shared" si="15"/>
        <v>11264615.438399797</v>
      </c>
      <c r="S118" s="29">
        <f t="shared" si="15"/>
        <v>2171128.575625103</v>
      </c>
      <c r="T118" s="48">
        <f t="shared" si="23"/>
        <v>1.5241331275468504E-2</v>
      </c>
      <c r="U118" s="49">
        <f t="shared" si="24"/>
        <v>7.727773572972968E-3</v>
      </c>
      <c r="V118" s="49">
        <f t="shared" si="25"/>
        <v>5.4562317329336849E-3</v>
      </c>
      <c r="W118" s="49">
        <f t="shared" si="26"/>
        <v>1.3313049133681504E-3</v>
      </c>
      <c r="X118" s="49">
        <f t="shared" si="27"/>
        <v>8.4129522587242499E-3</v>
      </c>
      <c r="Y118" s="50">
        <f t="shared" si="28"/>
        <v>3.693456692952948E-3</v>
      </c>
    </row>
    <row r="119" spans="1:25" x14ac:dyDescent="0.2">
      <c r="A119" s="33">
        <v>393751</v>
      </c>
      <c r="B119" s="28">
        <v>405452.21983157337</v>
      </c>
      <c r="C119" s="28">
        <v>410814.56599461898</v>
      </c>
      <c r="D119" s="28">
        <v>421461.71</v>
      </c>
      <c r="E119" s="28">
        <v>408812.91599461902</v>
      </c>
      <c r="F119" s="28">
        <v>410777.76999999996</v>
      </c>
      <c r="G119" s="28">
        <v>418476.78</v>
      </c>
      <c r="H119" s="27">
        <f t="shared" si="16"/>
        <v>11701.219831573369</v>
      </c>
      <c r="I119" s="28">
        <f t="shared" si="17"/>
        <v>17063.565994618984</v>
      </c>
      <c r="J119" s="28">
        <f t="shared" si="18"/>
        <v>27710.710000000021</v>
      </c>
      <c r="K119" s="28">
        <f t="shared" si="19"/>
        <v>15061.915994619019</v>
      </c>
      <c r="L119" s="28">
        <f t="shared" si="20"/>
        <v>17026.76999999996</v>
      </c>
      <c r="M119" s="29">
        <f t="shared" si="21"/>
        <v>24725.780000000028</v>
      </c>
      <c r="N119" s="27">
        <f t="shared" si="22"/>
        <v>136918545.54680592</v>
      </c>
      <c r="O119" s="28">
        <f t="shared" si="22"/>
        <v>291165284.45271736</v>
      </c>
      <c r="P119" s="28">
        <f t="shared" si="22"/>
        <v>767883448.7041012</v>
      </c>
      <c r="Q119" s="28">
        <f t="shared" si="22"/>
        <v>226861313.42896023</v>
      </c>
      <c r="R119" s="28">
        <f t="shared" si="15"/>
        <v>289910896.63289863</v>
      </c>
      <c r="S119" s="29">
        <f t="shared" si="15"/>
        <v>611364196.60840142</v>
      </c>
      <c r="T119" s="48">
        <f t="shared" si="23"/>
        <v>2.9717308226705125E-2</v>
      </c>
      <c r="U119" s="49">
        <f t="shared" si="24"/>
        <v>4.3335930561748372E-2</v>
      </c>
      <c r="V119" s="49">
        <f t="shared" si="25"/>
        <v>7.0376227615929918E-2</v>
      </c>
      <c r="W119" s="49">
        <f t="shared" si="26"/>
        <v>3.8252387916777403E-2</v>
      </c>
      <c r="X119" s="49">
        <f t="shared" si="27"/>
        <v>4.3242480654017285E-2</v>
      </c>
      <c r="Y119" s="50">
        <f t="shared" si="28"/>
        <v>6.2795472265467334E-2</v>
      </c>
    </row>
    <row r="120" spans="1:25" x14ac:dyDescent="0.2">
      <c r="A120" s="33">
        <v>372107</v>
      </c>
      <c r="B120" s="28">
        <v>412802.23953975143</v>
      </c>
      <c r="C120" s="28">
        <v>412790.17249888979</v>
      </c>
      <c r="D120" s="28">
        <v>402472.76</v>
      </c>
      <c r="E120" s="28">
        <v>415903.31249888975</v>
      </c>
      <c r="F120" s="28">
        <v>413458.8</v>
      </c>
      <c r="G120" s="28">
        <v>403732.495</v>
      </c>
      <c r="H120" s="27">
        <f t="shared" si="16"/>
        <v>40695.239539751434</v>
      </c>
      <c r="I120" s="28">
        <f t="shared" si="17"/>
        <v>40683.172498889791</v>
      </c>
      <c r="J120" s="28">
        <f t="shared" si="18"/>
        <v>30365.760000000009</v>
      </c>
      <c r="K120" s="28">
        <f t="shared" si="19"/>
        <v>43796.312498889747</v>
      </c>
      <c r="L120" s="28">
        <f t="shared" si="20"/>
        <v>41351.799999999988</v>
      </c>
      <c r="M120" s="29">
        <f t="shared" si="21"/>
        <v>31625.494999999995</v>
      </c>
      <c r="N120" s="27">
        <f t="shared" si="22"/>
        <v>1656102521.1977484</v>
      </c>
      <c r="O120" s="28">
        <f t="shared" si="22"/>
        <v>1655120524.5744226</v>
      </c>
      <c r="P120" s="28">
        <f t="shared" si="22"/>
        <v>922079380.37760055</v>
      </c>
      <c r="Q120" s="28">
        <f t="shared" si="22"/>
        <v>1918116988.5004063</v>
      </c>
      <c r="R120" s="28">
        <f t="shared" si="15"/>
        <v>1709971363.2399991</v>
      </c>
      <c r="S120" s="29">
        <f t="shared" si="15"/>
        <v>1000171933.9950247</v>
      </c>
      <c r="T120" s="48">
        <f t="shared" si="23"/>
        <v>0.10936434826475028</v>
      </c>
      <c r="U120" s="49">
        <f t="shared" si="24"/>
        <v>0.10933191931054721</v>
      </c>
      <c r="V120" s="49">
        <f t="shared" si="25"/>
        <v>8.1604914715391025E-2</v>
      </c>
      <c r="W120" s="49">
        <f t="shared" si="26"/>
        <v>0.11769816880330052</v>
      </c>
      <c r="X120" s="49">
        <f t="shared" si="27"/>
        <v>0.11112878822489228</v>
      </c>
      <c r="Y120" s="50">
        <f t="shared" si="28"/>
        <v>8.4990325363403521E-2</v>
      </c>
    </row>
    <row r="121" spans="1:25" x14ac:dyDescent="0.2">
      <c r="A121" s="33">
        <v>354200</v>
      </c>
      <c r="B121" s="28">
        <v>414630.4950733665</v>
      </c>
      <c r="C121" s="28">
        <v>417543.03614031826</v>
      </c>
      <c r="D121" s="28">
        <v>407768.54000000004</v>
      </c>
      <c r="E121" s="28">
        <v>420806.51614031824</v>
      </c>
      <c r="F121" s="28">
        <v>414866.24</v>
      </c>
      <c r="G121" s="28">
        <v>409166.67500000005</v>
      </c>
      <c r="H121" s="27">
        <f t="shared" si="16"/>
        <v>60430.495073366503</v>
      </c>
      <c r="I121" s="28">
        <f t="shared" si="17"/>
        <v>63343.036140318261</v>
      </c>
      <c r="J121" s="28">
        <f t="shared" si="18"/>
        <v>53568.540000000037</v>
      </c>
      <c r="K121" s="28">
        <f t="shared" si="19"/>
        <v>66606.516140318243</v>
      </c>
      <c r="L121" s="28">
        <f t="shared" si="20"/>
        <v>60666.239999999991</v>
      </c>
      <c r="M121" s="29">
        <f t="shared" si="21"/>
        <v>54966.675000000047</v>
      </c>
      <c r="N121" s="27">
        <f t="shared" si="22"/>
        <v>3651844734.8121734</v>
      </c>
      <c r="O121" s="28">
        <f t="shared" si="22"/>
        <v>4012340227.4736652</v>
      </c>
      <c r="P121" s="28">
        <f t="shared" si="22"/>
        <v>2869588477.7316041</v>
      </c>
      <c r="Q121" s="28">
        <f t="shared" si="22"/>
        <v>4436427992.3504744</v>
      </c>
      <c r="R121" s="28">
        <f t="shared" si="15"/>
        <v>3680392675.7375989</v>
      </c>
      <c r="S121" s="29">
        <f t="shared" si="15"/>
        <v>3021335360.5556302</v>
      </c>
      <c r="T121" s="48">
        <f t="shared" si="23"/>
        <v>0.17061122268031198</v>
      </c>
      <c r="U121" s="49">
        <f t="shared" si="24"/>
        <v>0.17883409412851006</v>
      </c>
      <c r="V121" s="49">
        <f t="shared" si="25"/>
        <v>0.1512381140598533</v>
      </c>
      <c r="W121" s="49">
        <f t="shared" si="26"/>
        <v>0.1880477587247833</v>
      </c>
      <c r="X121" s="49">
        <f t="shared" si="27"/>
        <v>0.17127679277244492</v>
      </c>
      <c r="Y121" s="50">
        <f t="shared" si="28"/>
        <v>0.15518541784302667</v>
      </c>
    </row>
    <row r="122" spans="1:25" x14ac:dyDescent="0.2">
      <c r="A122" s="33">
        <v>419725</v>
      </c>
      <c r="B122" s="28">
        <v>408023.13744690758</v>
      </c>
      <c r="C122" s="28">
        <v>402268.32435954205</v>
      </c>
      <c r="D122" s="28">
        <v>399731.46</v>
      </c>
      <c r="E122" s="28">
        <v>405055.00435954193</v>
      </c>
      <c r="F122" s="28">
        <v>404176.07999999996</v>
      </c>
      <c r="G122" s="28">
        <v>403165.71</v>
      </c>
      <c r="H122" s="27">
        <f t="shared" si="16"/>
        <v>11701.862553092418</v>
      </c>
      <c r="I122" s="28">
        <f t="shared" si="17"/>
        <v>17456.67564045795</v>
      </c>
      <c r="J122" s="28">
        <f t="shared" si="18"/>
        <v>19993.539999999979</v>
      </c>
      <c r="K122" s="28">
        <f t="shared" si="19"/>
        <v>14669.995640458073</v>
      </c>
      <c r="L122" s="28">
        <f t="shared" si="20"/>
        <v>15548.920000000042</v>
      </c>
      <c r="M122" s="29">
        <f t="shared" si="21"/>
        <v>16559.289999999979</v>
      </c>
      <c r="N122" s="27">
        <f t="shared" si="22"/>
        <v>136933587.21146661</v>
      </c>
      <c r="O122" s="28">
        <f t="shared" si="22"/>
        <v>304735524.41615796</v>
      </c>
      <c r="P122" s="28">
        <f t="shared" si="22"/>
        <v>399741641.73159915</v>
      </c>
      <c r="Q122" s="28">
        <f t="shared" si="22"/>
        <v>215208772.09105888</v>
      </c>
      <c r="R122" s="28">
        <f t="shared" si="15"/>
        <v>241768913.1664013</v>
      </c>
      <c r="S122" s="29">
        <f t="shared" si="15"/>
        <v>274210085.30409932</v>
      </c>
      <c r="T122" s="48">
        <f t="shared" si="23"/>
        <v>2.7879832159372012E-2</v>
      </c>
      <c r="U122" s="49">
        <f t="shared" si="24"/>
        <v>4.1590745465383168E-2</v>
      </c>
      <c r="V122" s="49">
        <f t="shared" si="25"/>
        <v>4.7634856155816259E-2</v>
      </c>
      <c r="W122" s="49">
        <f t="shared" si="26"/>
        <v>3.495144592401709E-2</v>
      </c>
      <c r="X122" s="49">
        <f t="shared" si="27"/>
        <v>3.7045494073500607E-2</v>
      </c>
      <c r="Y122" s="50">
        <f t="shared" si="28"/>
        <v>3.9452713085949082E-2</v>
      </c>
    </row>
    <row r="123" spans="1:25" x14ac:dyDescent="0.2">
      <c r="A123" s="33">
        <v>424751</v>
      </c>
      <c r="B123" s="28">
        <v>415275.95201426098</v>
      </c>
      <c r="C123" s="28">
        <v>415398.12933401682</v>
      </c>
      <c r="D123" s="28">
        <v>413478.32</v>
      </c>
      <c r="E123" s="28">
        <v>418463.65933401679</v>
      </c>
      <c r="F123" s="28">
        <v>414893.31</v>
      </c>
      <c r="G123" s="28">
        <v>414490.96</v>
      </c>
      <c r="H123" s="27">
        <f t="shared" si="16"/>
        <v>9475.0479857390164</v>
      </c>
      <c r="I123" s="28">
        <f t="shared" si="17"/>
        <v>9352.8706659831805</v>
      </c>
      <c r="J123" s="28">
        <f t="shared" si="18"/>
        <v>11272.679999999993</v>
      </c>
      <c r="K123" s="28">
        <f t="shared" si="19"/>
        <v>6287.3406659832108</v>
      </c>
      <c r="L123" s="28">
        <f t="shared" si="20"/>
        <v>9857.6900000000023</v>
      </c>
      <c r="M123" s="29">
        <f t="shared" si="21"/>
        <v>10260.039999999979</v>
      </c>
      <c r="N123" s="27">
        <f t="shared" si="22"/>
        <v>89776534.332056999</v>
      </c>
      <c r="O123" s="28">
        <f t="shared" si="22"/>
        <v>87476189.694608659</v>
      </c>
      <c r="P123" s="28">
        <f t="shared" si="22"/>
        <v>127073314.38239984</v>
      </c>
      <c r="Q123" s="28">
        <f t="shared" si="22"/>
        <v>39530652.650126204</v>
      </c>
      <c r="R123" s="28">
        <f t="shared" si="15"/>
        <v>97174052.136100039</v>
      </c>
      <c r="S123" s="29">
        <f t="shared" si="15"/>
        <v>105268420.80159958</v>
      </c>
      <c r="T123" s="48">
        <f t="shared" si="23"/>
        <v>2.2307300008096546E-2</v>
      </c>
      <c r="U123" s="49">
        <f t="shared" si="24"/>
        <v>2.2019655435733362E-2</v>
      </c>
      <c r="V123" s="49">
        <f t="shared" si="25"/>
        <v>2.6539501967034789E-2</v>
      </c>
      <c r="W123" s="49">
        <f t="shared" si="26"/>
        <v>1.4802415217346659E-2</v>
      </c>
      <c r="X123" s="49">
        <f t="shared" si="27"/>
        <v>2.3208161958417996E-2</v>
      </c>
      <c r="Y123" s="50">
        <f t="shared" si="28"/>
        <v>2.4155422824195773E-2</v>
      </c>
    </row>
    <row r="124" spans="1:25" x14ac:dyDescent="0.2">
      <c r="A124" s="33">
        <v>404936</v>
      </c>
      <c r="B124" s="28">
        <v>404947.25808424415</v>
      </c>
      <c r="C124" s="28">
        <v>404518.05651336093</v>
      </c>
      <c r="D124" s="28">
        <v>411534.17000000004</v>
      </c>
      <c r="E124" s="28">
        <v>407767.35651336086</v>
      </c>
      <c r="F124" s="28">
        <v>411456.18</v>
      </c>
      <c r="G124" s="28">
        <v>415266.37000000005</v>
      </c>
      <c r="H124" s="27">
        <f t="shared" si="16"/>
        <v>11.258084244152997</v>
      </c>
      <c r="I124" s="28">
        <f t="shared" si="17"/>
        <v>417.94348663906567</v>
      </c>
      <c r="J124" s="28">
        <f t="shared" si="18"/>
        <v>6598.1700000000419</v>
      </c>
      <c r="K124" s="28">
        <f t="shared" si="19"/>
        <v>2831.3565133608645</v>
      </c>
      <c r="L124" s="28">
        <f t="shared" si="20"/>
        <v>6520.179999999993</v>
      </c>
      <c r="M124" s="29">
        <f t="shared" si="21"/>
        <v>10330.370000000054</v>
      </c>
      <c r="N124" s="27">
        <f t="shared" si="22"/>
        <v>126.74446084844595</v>
      </c>
      <c r="O124" s="28">
        <f t="shared" si="22"/>
        <v>174676.75802401887</v>
      </c>
      <c r="P124" s="28">
        <f t="shared" si="22"/>
        <v>43535847.348900557</v>
      </c>
      <c r="Q124" s="28">
        <f t="shared" si="22"/>
        <v>8016579.7057509916</v>
      </c>
      <c r="R124" s="28">
        <f t="shared" si="15"/>
        <v>42512747.232399911</v>
      </c>
      <c r="S124" s="29">
        <f t="shared" si="15"/>
        <v>106716544.33690111</v>
      </c>
      <c r="T124" s="48">
        <f t="shared" si="23"/>
        <v>2.7802132297827301E-5</v>
      </c>
      <c r="U124" s="49">
        <f t="shared" si="24"/>
        <v>1.0321223270814788E-3</v>
      </c>
      <c r="V124" s="49">
        <f t="shared" si="25"/>
        <v>1.6294352687832254E-2</v>
      </c>
      <c r="W124" s="49">
        <f t="shared" si="26"/>
        <v>6.9921086625068267E-3</v>
      </c>
      <c r="X124" s="49">
        <f t="shared" si="27"/>
        <v>1.610175435130488E-2</v>
      </c>
      <c r="Y124" s="50">
        <f t="shared" si="28"/>
        <v>2.5511117806270751E-2</v>
      </c>
    </row>
    <row r="125" spans="1:25" x14ac:dyDescent="0.2">
      <c r="A125" s="33">
        <v>437356</v>
      </c>
      <c r="B125" s="28">
        <v>412609.51858581306</v>
      </c>
      <c r="C125" s="28">
        <v>407218.99065329455</v>
      </c>
      <c r="D125" s="28">
        <v>412925.85</v>
      </c>
      <c r="E125" s="28">
        <v>404301.78065329447</v>
      </c>
      <c r="F125" s="28">
        <v>407370.38999999996</v>
      </c>
      <c r="G125" s="28">
        <v>411665.98500000004</v>
      </c>
      <c r="H125" s="27">
        <f t="shared" si="16"/>
        <v>24746.481414186943</v>
      </c>
      <c r="I125" s="28">
        <f t="shared" si="17"/>
        <v>30137.009346705454</v>
      </c>
      <c r="J125" s="28">
        <f t="shared" si="18"/>
        <v>24430.150000000023</v>
      </c>
      <c r="K125" s="28">
        <f t="shared" si="19"/>
        <v>33054.219346705533</v>
      </c>
      <c r="L125" s="28">
        <f t="shared" si="20"/>
        <v>29985.610000000044</v>
      </c>
      <c r="M125" s="29">
        <f t="shared" si="21"/>
        <v>25690.014999999956</v>
      </c>
      <c r="N125" s="27">
        <f t="shared" si="22"/>
        <v>612388342.38269985</v>
      </c>
      <c r="O125" s="28">
        <f t="shared" si="22"/>
        <v>908239332.3634119</v>
      </c>
      <c r="P125" s="28">
        <f t="shared" si="22"/>
        <v>596832229.02250111</v>
      </c>
      <c r="Q125" s="28">
        <f t="shared" si="22"/>
        <v>1092581416.6201224</v>
      </c>
      <c r="R125" s="28">
        <f t="shared" si="15"/>
        <v>899136807.07210267</v>
      </c>
      <c r="S125" s="29">
        <f t="shared" si="15"/>
        <v>659976870.70022273</v>
      </c>
      <c r="T125" s="48">
        <f t="shared" si="23"/>
        <v>5.6582009653890521E-2</v>
      </c>
      <c r="U125" s="49">
        <f t="shared" si="24"/>
        <v>6.8907273129225288E-2</v>
      </c>
      <c r="V125" s="49">
        <f t="shared" si="25"/>
        <v>5.5858728358591223E-2</v>
      </c>
      <c r="W125" s="49">
        <f t="shared" si="26"/>
        <v>7.5577377117738251E-2</v>
      </c>
      <c r="X125" s="49">
        <f t="shared" si="27"/>
        <v>6.856110354036539E-2</v>
      </c>
      <c r="Y125" s="50">
        <f t="shared" si="28"/>
        <v>5.8739367929101137E-2</v>
      </c>
    </row>
    <row r="126" spans="1:25" x14ac:dyDescent="0.2">
      <c r="A126" s="33">
        <v>471297</v>
      </c>
      <c r="B126" s="28">
        <v>415655.20725756645</v>
      </c>
      <c r="C126" s="28">
        <v>415851.48309831403</v>
      </c>
      <c r="D126" s="28">
        <v>420161.54</v>
      </c>
      <c r="E126" s="28">
        <v>413395.74309831398</v>
      </c>
      <c r="F126" s="28">
        <v>412585.2</v>
      </c>
      <c r="G126" s="28">
        <v>416663.73000000004</v>
      </c>
      <c r="H126" s="27">
        <f t="shared" si="16"/>
        <v>55641.79274243355</v>
      </c>
      <c r="I126" s="28">
        <f t="shared" si="17"/>
        <v>55445.516901685973</v>
      </c>
      <c r="J126" s="28">
        <f t="shared" si="18"/>
        <v>51135.460000000021</v>
      </c>
      <c r="K126" s="28">
        <f t="shared" si="19"/>
        <v>57901.256901686022</v>
      </c>
      <c r="L126" s="28">
        <f t="shared" si="20"/>
        <v>58711.799999999988</v>
      </c>
      <c r="M126" s="29">
        <f t="shared" si="21"/>
        <v>54633.26999999996</v>
      </c>
      <c r="N126" s="27">
        <f t="shared" si="22"/>
        <v>3096009099.5919309</v>
      </c>
      <c r="O126" s="28">
        <f t="shared" si="22"/>
        <v>3074205344.4951448</v>
      </c>
      <c r="P126" s="28">
        <f t="shared" si="22"/>
        <v>2614835269.411602</v>
      </c>
      <c r="Q126" s="28">
        <f t="shared" si="22"/>
        <v>3352555550.795043</v>
      </c>
      <c r="R126" s="28">
        <f t="shared" si="15"/>
        <v>3447075459.2399988</v>
      </c>
      <c r="S126" s="29">
        <f t="shared" si="15"/>
        <v>2984794190.8928957</v>
      </c>
      <c r="T126" s="48">
        <f t="shared" si="23"/>
        <v>0.1180609949616347</v>
      </c>
      <c r="U126" s="49">
        <f t="shared" si="24"/>
        <v>0.11764453603924059</v>
      </c>
      <c r="V126" s="49">
        <f t="shared" si="25"/>
        <v>0.10849943878276336</v>
      </c>
      <c r="W126" s="49">
        <f t="shared" si="26"/>
        <v>0.1228551357247893</v>
      </c>
      <c r="X126" s="49">
        <f t="shared" si="27"/>
        <v>0.1245749495541028</v>
      </c>
      <c r="Y126" s="50">
        <f t="shared" si="28"/>
        <v>0.11592110707261018</v>
      </c>
    </row>
    <row r="127" spans="1:25" x14ac:dyDescent="0.2">
      <c r="A127" s="33">
        <v>372417</v>
      </c>
      <c r="B127" s="28">
        <v>414582.26155115396</v>
      </c>
      <c r="C127" s="28">
        <v>414711.04012779886</v>
      </c>
      <c r="D127" s="28">
        <v>416117.83999999997</v>
      </c>
      <c r="E127" s="28">
        <v>412291.18012779881</v>
      </c>
      <c r="F127" s="28">
        <v>413604.06</v>
      </c>
      <c r="G127" s="28">
        <v>415348.64000000007</v>
      </c>
      <c r="H127" s="27">
        <f t="shared" si="16"/>
        <v>42165.261551153963</v>
      </c>
      <c r="I127" s="28">
        <f t="shared" si="17"/>
        <v>42294.040127798857</v>
      </c>
      <c r="J127" s="28">
        <f t="shared" si="18"/>
        <v>43700.839999999967</v>
      </c>
      <c r="K127" s="28">
        <f t="shared" si="19"/>
        <v>39874.180127798812</v>
      </c>
      <c r="L127" s="28">
        <f t="shared" si="20"/>
        <v>41187.06</v>
      </c>
      <c r="M127" s="29">
        <f t="shared" si="21"/>
        <v>42931.640000000072</v>
      </c>
      <c r="N127" s="27">
        <f t="shared" si="22"/>
        <v>1777909281.6772227</v>
      </c>
      <c r="O127" s="28">
        <f t="shared" si="22"/>
        <v>1788785830.3318598</v>
      </c>
      <c r="P127" s="28">
        <f t="shared" si="22"/>
        <v>1909763416.7055972</v>
      </c>
      <c r="Q127" s="28">
        <f t="shared" si="22"/>
        <v>1589950240.8641458</v>
      </c>
      <c r="R127" s="28">
        <f t="shared" ref="R127:S152" si="29">L127^2</f>
        <v>1696373911.4435997</v>
      </c>
      <c r="S127" s="29">
        <f t="shared" si="29"/>
        <v>1843125713.0896063</v>
      </c>
      <c r="T127" s="48">
        <f t="shared" si="23"/>
        <v>0.11322056069178894</v>
      </c>
      <c r="U127" s="49">
        <f t="shared" si="24"/>
        <v>0.11356635204031733</v>
      </c>
      <c r="V127" s="49">
        <f t="shared" si="25"/>
        <v>0.11734383768732354</v>
      </c>
      <c r="W127" s="49">
        <f t="shared" si="26"/>
        <v>0.10706863577065175</v>
      </c>
      <c r="X127" s="49">
        <f t="shared" si="27"/>
        <v>0.11059393099670529</v>
      </c>
      <c r="Y127" s="50">
        <f t="shared" si="28"/>
        <v>0.11527841102849781</v>
      </c>
    </row>
    <row r="128" spans="1:25" x14ac:dyDescent="0.2">
      <c r="A128" s="33">
        <v>357687</v>
      </c>
      <c r="B128" s="28">
        <v>413383.46257568884</v>
      </c>
      <c r="C128" s="28">
        <v>407999.96842997352</v>
      </c>
      <c r="D128" s="28">
        <v>397459.86</v>
      </c>
      <c r="E128" s="28">
        <v>410551.35842997342</v>
      </c>
      <c r="F128" s="28">
        <v>411265.47</v>
      </c>
      <c r="G128" s="28">
        <v>400885.63500000007</v>
      </c>
      <c r="H128" s="27">
        <f t="shared" si="16"/>
        <v>55696.462575688842</v>
      </c>
      <c r="I128" s="28">
        <f t="shared" si="17"/>
        <v>50312.968429973524</v>
      </c>
      <c r="J128" s="28">
        <f t="shared" si="18"/>
        <v>39772.859999999986</v>
      </c>
      <c r="K128" s="28">
        <f t="shared" si="19"/>
        <v>52864.358429973421</v>
      </c>
      <c r="L128" s="28">
        <f t="shared" si="20"/>
        <v>53578.469999999972</v>
      </c>
      <c r="M128" s="29">
        <f t="shared" si="21"/>
        <v>43198.635000000068</v>
      </c>
      <c r="N128" s="27">
        <f t="shared" si="22"/>
        <v>3102095943.4451079</v>
      </c>
      <c r="O128" s="28">
        <f t="shared" si="22"/>
        <v>2531394792.2355123</v>
      </c>
      <c r="P128" s="28">
        <f t="shared" si="22"/>
        <v>1581880392.5795989</v>
      </c>
      <c r="Q128" s="28">
        <f t="shared" si="22"/>
        <v>2794640392.2127018</v>
      </c>
      <c r="R128" s="28">
        <f t="shared" si="29"/>
        <v>2870652447.5408969</v>
      </c>
      <c r="S128" s="29">
        <f t="shared" si="29"/>
        <v>1866122065.8632309</v>
      </c>
      <c r="T128" s="48">
        <f t="shared" si="23"/>
        <v>0.15571285111197455</v>
      </c>
      <c r="U128" s="49">
        <f t="shared" si="24"/>
        <v>0.14066199898227646</v>
      </c>
      <c r="V128" s="49">
        <f t="shared" si="25"/>
        <v>0.11119459191975103</v>
      </c>
      <c r="W128" s="49">
        <f t="shared" si="26"/>
        <v>0.14779502310672019</v>
      </c>
      <c r="X128" s="49">
        <f t="shared" si="27"/>
        <v>0.14979149368022873</v>
      </c>
      <c r="Y128" s="50">
        <f t="shared" si="28"/>
        <v>0.12077216952251568</v>
      </c>
    </row>
    <row r="129" spans="1:25" x14ac:dyDescent="0.2">
      <c r="A129" s="33">
        <v>468719</v>
      </c>
      <c r="B129" s="28">
        <v>416451.17906424659</v>
      </c>
      <c r="C129" s="28">
        <v>414090.81604570389</v>
      </c>
      <c r="D129" s="28">
        <v>410426.16</v>
      </c>
      <c r="E129" s="28">
        <v>416717.33604570379</v>
      </c>
      <c r="F129" s="28">
        <v>412839.07999999996</v>
      </c>
      <c r="G129" s="28">
        <v>411174.55999999994</v>
      </c>
      <c r="H129" s="27">
        <f t="shared" si="16"/>
        <v>52267.820935753407</v>
      </c>
      <c r="I129" s="28">
        <f t="shared" si="17"/>
        <v>54628.18395429611</v>
      </c>
      <c r="J129" s="28">
        <f t="shared" si="18"/>
        <v>58292.840000000026</v>
      </c>
      <c r="K129" s="28">
        <f t="shared" si="19"/>
        <v>52001.663954296208</v>
      </c>
      <c r="L129" s="28">
        <f t="shared" si="20"/>
        <v>55879.920000000042</v>
      </c>
      <c r="M129" s="29">
        <f t="shared" si="21"/>
        <v>57544.440000000061</v>
      </c>
      <c r="N129" s="27">
        <f t="shared" si="22"/>
        <v>2731925105.3719821</v>
      </c>
      <c r="O129" s="28">
        <f t="shared" si="22"/>
        <v>2984238482.1444149</v>
      </c>
      <c r="P129" s="28">
        <f t="shared" si="22"/>
        <v>3398055195.2656031</v>
      </c>
      <c r="Q129" s="28">
        <f t="shared" si="22"/>
        <v>2704173054.0155497</v>
      </c>
      <c r="R129" s="28">
        <f t="shared" si="29"/>
        <v>3122565459.2064047</v>
      </c>
      <c r="S129" s="29">
        <f t="shared" si="29"/>
        <v>3311362574.9136071</v>
      </c>
      <c r="T129" s="48">
        <f t="shared" si="23"/>
        <v>0.11151205932713076</v>
      </c>
      <c r="U129" s="49">
        <f t="shared" si="24"/>
        <v>0.11654783346588492</v>
      </c>
      <c r="V129" s="49">
        <f t="shared" si="25"/>
        <v>0.12436628342354381</v>
      </c>
      <c r="W129" s="49">
        <f t="shared" si="26"/>
        <v>0.11094422021359537</v>
      </c>
      <c r="X129" s="49">
        <f t="shared" si="27"/>
        <v>0.11921838030888451</v>
      </c>
      <c r="Y129" s="50">
        <f t="shared" si="28"/>
        <v>0.12276959116229566</v>
      </c>
    </row>
    <row r="130" spans="1:25" x14ac:dyDescent="0.2">
      <c r="A130" s="33">
        <v>410042</v>
      </c>
      <c r="B130" s="28">
        <v>411744.37183455325</v>
      </c>
      <c r="C130" s="28">
        <v>414574.97914666188</v>
      </c>
      <c r="D130" s="28">
        <v>408066.58999999997</v>
      </c>
      <c r="E130" s="28">
        <v>412345.24914666184</v>
      </c>
      <c r="F130" s="28">
        <v>413812.61</v>
      </c>
      <c r="G130" s="28">
        <v>407731.10000000003</v>
      </c>
      <c r="H130" s="27">
        <f t="shared" si="16"/>
        <v>1702.3718345532543</v>
      </c>
      <c r="I130" s="28">
        <f t="shared" si="17"/>
        <v>4532.9791466618772</v>
      </c>
      <c r="J130" s="28">
        <f t="shared" si="18"/>
        <v>1975.4100000000326</v>
      </c>
      <c r="K130" s="28">
        <f t="shared" si="19"/>
        <v>2303.2491466618376</v>
      </c>
      <c r="L130" s="28">
        <f t="shared" si="20"/>
        <v>3770.609999999986</v>
      </c>
      <c r="M130" s="29">
        <f t="shared" si="21"/>
        <v>2310.8999999999651</v>
      </c>
      <c r="N130" s="27">
        <f t="shared" si="22"/>
        <v>2898069.8630802128</v>
      </c>
      <c r="O130" s="28">
        <f t="shared" si="22"/>
        <v>20547899.944071442</v>
      </c>
      <c r="P130" s="28">
        <f t="shared" si="22"/>
        <v>3902244.6681001289</v>
      </c>
      <c r="Q130" s="28">
        <f t="shared" si="22"/>
        <v>5304956.6315984828</v>
      </c>
      <c r="R130" s="28">
        <f t="shared" si="29"/>
        <v>14217499.772099895</v>
      </c>
      <c r="S130" s="29">
        <f t="shared" si="29"/>
        <v>5340258.8099998385</v>
      </c>
      <c r="T130" s="48">
        <f t="shared" si="23"/>
        <v>4.1517011295263764E-3</v>
      </c>
      <c r="U130" s="49">
        <f t="shared" si="24"/>
        <v>1.1054914244545381E-2</v>
      </c>
      <c r="V130" s="49">
        <f t="shared" si="25"/>
        <v>4.8175796625712312E-3</v>
      </c>
      <c r="W130" s="49">
        <f t="shared" si="26"/>
        <v>5.6171054347160477E-3</v>
      </c>
      <c r="X130" s="49">
        <f t="shared" si="27"/>
        <v>9.1956677608634879E-3</v>
      </c>
      <c r="Y130" s="50">
        <f t="shared" si="28"/>
        <v>5.6357641412342271E-3</v>
      </c>
    </row>
    <row r="131" spans="1:25" x14ac:dyDescent="0.2">
      <c r="A131" s="33">
        <v>363944</v>
      </c>
      <c r="B131" s="28">
        <v>414041.80623663176</v>
      </c>
      <c r="C131" s="28">
        <v>417036.25671478629</v>
      </c>
      <c r="D131" s="28">
        <v>419200.91</v>
      </c>
      <c r="E131" s="28">
        <v>414697.96671478631</v>
      </c>
      <c r="F131" s="28">
        <v>417083.57</v>
      </c>
      <c r="G131" s="28">
        <v>418600.78000000009</v>
      </c>
      <c r="H131" s="27">
        <f t="shared" si="16"/>
        <v>50097.806236631761</v>
      </c>
      <c r="I131" s="28">
        <f t="shared" si="17"/>
        <v>53092.256714786286</v>
      </c>
      <c r="J131" s="28">
        <f t="shared" si="18"/>
        <v>55256.909999999974</v>
      </c>
      <c r="K131" s="28">
        <f t="shared" si="19"/>
        <v>50753.966714786307</v>
      </c>
      <c r="L131" s="28">
        <f t="shared" si="20"/>
        <v>53139.570000000007</v>
      </c>
      <c r="M131" s="29">
        <f t="shared" si="21"/>
        <v>54656.780000000086</v>
      </c>
      <c r="N131" s="27">
        <f t="shared" si="22"/>
        <v>2509790189.7231002</v>
      </c>
      <c r="O131" s="28">
        <f t="shared" si="22"/>
        <v>2818787723.0687695</v>
      </c>
      <c r="P131" s="28">
        <f t="shared" si="22"/>
        <v>3053326102.7480969</v>
      </c>
      <c r="Q131" s="28">
        <f t="shared" ref="Q131:Q152" si="30">K131^2</f>
        <v>2575965137.2856364</v>
      </c>
      <c r="R131" s="28">
        <f t="shared" si="29"/>
        <v>2823813899.7849007</v>
      </c>
      <c r="S131" s="29">
        <f t="shared" si="29"/>
        <v>2987363599.9684095</v>
      </c>
      <c r="T131" s="48">
        <f t="shared" si="23"/>
        <v>0.13765251312463389</v>
      </c>
      <c r="U131" s="49">
        <f t="shared" si="24"/>
        <v>0.14588029123927387</v>
      </c>
      <c r="V131" s="49">
        <f t="shared" si="25"/>
        <v>0.15182805596465382</v>
      </c>
      <c r="W131" s="49">
        <f t="shared" si="26"/>
        <v>0.13945542917258233</v>
      </c>
      <c r="X131" s="49">
        <f t="shared" si="27"/>
        <v>0.14601029279229774</v>
      </c>
      <c r="Y131" s="50">
        <f t="shared" si="28"/>
        <v>0.1501790934869103</v>
      </c>
    </row>
    <row r="132" spans="1:25" x14ac:dyDescent="0.2">
      <c r="A132" s="33">
        <v>458759</v>
      </c>
      <c r="B132" s="28">
        <v>418256.24010274198</v>
      </c>
      <c r="C132" s="28">
        <v>418589.9381922204</v>
      </c>
      <c r="D132" s="28">
        <v>415738.88</v>
      </c>
      <c r="E132" s="28">
        <v>421516.31819222035</v>
      </c>
      <c r="F132" s="28">
        <v>421185.89999999997</v>
      </c>
      <c r="G132" s="28">
        <v>419302.73500000004</v>
      </c>
      <c r="H132" s="27">
        <f t="shared" ref="H132:H152" si="31">ABS(A132-B132)</f>
        <v>40502.759897258016</v>
      </c>
      <c r="I132" s="28">
        <f t="shared" ref="I132:I152" si="32">ABS(A132-C132)</f>
        <v>40169.061807779595</v>
      </c>
      <c r="J132" s="28">
        <f t="shared" ref="J132:J152" si="33">ABS(A132-D132)</f>
        <v>43020.119999999995</v>
      </c>
      <c r="K132" s="28">
        <f t="shared" ref="K132:K152" si="34">ABS(A132-E132)</f>
        <v>37242.681807779649</v>
      </c>
      <c r="L132" s="28">
        <f t="shared" ref="L132:L152" si="35">ABS(A132-F132)</f>
        <v>37573.100000000035</v>
      </c>
      <c r="M132" s="29">
        <f t="shared" ref="M132:M152" si="36">ABS(A132-G132)</f>
        <v>39456.264999999956</v>
      </c>
      <c r="N132" s="27">
        <f t="shared" ref="N132:P152" si="37">H132^2</f>
        <v>1640473559.2949321</v>
      </c>
      <c r="O132" s="28">
        <f t="shared" si="37"/>
        <v>1613553526.5172174</v>
      </c>
      <c r="P132" s="28">
        <f t="shared" si="37"/>
        <v>1850730724.8143995</v>
      </c>
      <c r="Q132" s="28">
        <f t="shared" si="30"/>
        <v>1387017348.2355213</v>
      </c>
      <c r="R132" s="28">
        <f t="shared" si="29"/>
        <v>1411737843.6100025</v>
      </c>
      <c r="S132" s="29">
        <f t="shared" si="29"/>
        <v>1556796847.7502215</v>
      </c>
      <c r="T132" s="48">
        <f t="shared" ref="T132:T152" si="38">H132/A132</f>
        <v>8.8287662797368591E-2</v>
      </c>
      <c r="U132" s="49">
        <f t="shared" ref="U132:U152" si="39">I132/A132</f>
        <v>8.7560269788232156E-2</v>
      </c>
      <c r="V132" s="49">
        <f t="shared" ref="V132:V152" si="40">J132/A132</f>
        <v>9.3774988610577661E-2</v>
      </c>
      <c r="W132" s="49">
        <f t="shared" ref="W132:W152" si="41">K132/A132</f>
        <v>8.11813649602071E-2</v>
      </c>
      <c r="X132" s="49">
        <f t="shared" ref="X132:X152" si="42">L132/A132</f>
        <v>8.1901608469806667E-2</v>
      </c>
      <c r="Y132" s="50">
        <f t="shared" ref="Y132:Y152" si="43">M132/A132</f>
        <v>8.600651976309992E-2</v>
      </c>
    </row>
    <row r="133" spans="1:25" x14ac:dyDescent="0.2">
      <c r="A133" s="33">
        <v>433295</v>
      </c>
      <c r="B133" s="28">
        <v>409060.20694086468</v>
      </c>
      <c r="C133" s="28">
        <v>408806.02447026316</v>
      </c>
      <c r="D133" s="28">
        <v>408468.59</v>
      </c>
      <c r="E133" s="28">
        <v>412055.32447026309</v>
      </c>
      <c r="F133" s="28">
        <v>411456.18</v>
      </c>
      <c r="G133" s="28">
        <v>412266.4</v>
      </c>
      <c r="H133" s="27">
        <f t="shared" si="31"/>
        <v>24234.793059135322</v>
      </c>
      <c r="I133" s="28">
        <f t="shared" si="32"/>
        <v>24488.975529736839</v>
      </c>
      <c r="J133" s="28">
        <f t="shared" si="33"/>
        <v>24826.409999999974</v>
      </c>
      <c r="K133" s="28">
        <f t="shared" si="34"/>
        <v>21239.675529736909</v>
      </c>
      <c r="L133" s="28">
        <f t="shared" si="35"/>
        <v>21838.820000000007</v>
      </c>
      <c r="M133" s="29">
        <f t="shared" si="36"/>
        <v>21028.599999999977</v>
      </c>
      <c r="N133" s="27">
        <f t="shared" si="37"/>
        <v>587325194.61911356</v>
      </c>
      <c r="O133" s="28">
        <f t="shared" si="37"/>
        <v>599709922.49604976</v>
      </c>
      <c r="P133" s="28">
        <f t="shared" si="37"/>
        <v>616350633.48809874</v>
      </c>
      <c r="Q133" s="28">
        <f t="shared" si="30"/>
        <v>451123816.60850483</v>
      </c>
      <c r="R133" s="28">
        <f t="shared" si="29"/>
        <v>476934058.99240029</v>
      </c>
      <c r="S133" s="29">
        <f t="shared" si="29"/>
        <v>442202017.95999902</v>
      </c>
      <c r="T133" s="48">
        <f t="shared" si="38"/>
        <v>5.5931393298180969E-2</v>
      </c>
      <c r="U133" s="49">
        <f t="shared" si="39"/>
        <v>5.6518020124249849E-2</v>
      </c>
      <c r="V133" s="49">
        <f t="shared" si="40"/>
        <v>5.7296783946272113E-2</v>
      </c>
      <c r="W133" s="49">
        <f t="shared" si="41"/>
        <v>4.9018972131542965E-2</v>
      </c>
      <c r="X133" s="49">
        <f t="shared" si="42"/>
        <v>5.0401735538143776E-2</v>
      </c>
      <c r="Y133" s="50">
        <f t="shared" si="43"/>
        <v>4.8531831662031587E-2</v>
      </c>
    </row>
    <row r="134" spans="1:25" x14ac:dyDescent="0.2">
      <c r="A134" s="33">
        <v>427581</v>
      </c>
      <c r="B134" s="28">
        <v>406896.04105393105</v>
      </c>
      <c r="C134" s="28">
        <v>406531.56641792814</v>
      </c>
      <c r="D134" s="28">
        <v>401011.4</v>
      </c>
      <c r="E134" s="28">
        <v>404384.71641792811</v>
      </c>
      <c r="F134" s="28">
        <v>403278.20999999996</v>
      </c>
      <c r="G134" s="28">
        <v>397998.39500000002</v>
      </c>
      <c r="H134" s="27">
        <f t="shared" si="31"/>
        <v>20684.958946068946</v>
      </c>
      <c r="I134" s="28">
        <f t="shared" si="32"/>
        <v>21049.433582071855</v>
      </c>
      <c r="J134" s="28">
        <f t="shared" si="33"/>
        <v>26569.599999999977</v>
      </c>
      <c r="K134" s="28">
        <f t="shared" si="34"/>
        <v>23196.28358207189</v>
      </c>
      <c r="L134" s="28">
        <f t="shared" si="35"/>
        <v>24302.790000000037</v>
      </c>
      <c r="M134" s="29">
        <f t="shared" si="36"/>
        <v>29582.604999999981</v>
      </c>
      <c r="N134" s="27">
        <f t="shared" si="37"/>
        <v>427867526.60055768</v>
      </c>
      <c r="O134" s="28">
        <f t="shared" si="37"/>
        <v>443078654.12605435</v>
      </c>
      <c r="P134" s="28">
        <f t="shared" si="37"/>
        <v>705943644.15999877</v>
      </c>
      <c r="Q134" s="28">
        <f t="shared" si="30"/>
        <v>538067572.01989794</v>
      </c>
      <c r="R134" s="28">
        <f t="shared" si="29"/>
        <v>590625601.78410184</v>
      </c>
      <c r="S134" s="29">
        <f t="shared" si="29"/>
        <v>875130518.58602393</v>
      </c>
      <c r="T134" s="48">
        <f t="shared" si="38"/>
        <v>4.837670276759011E-2</v>
      </c>
      <c r="U134" s="49">
        <f t="shared" si="39"/>
        <v>4.9229113506147032E-2</v>
      </c>
      <c r="V134" s="49">
        <f t="shared" si="40"/>
        <v>6.213933734193048E-2</v>
      </c>
      <c r="W134" s="49">
        <f t="shared" si="41"/>
        <v>5.4250033518963403E-2</v>
      </c>
      <c r="X134" s="49">
        <f t="shared" si="42"/>
        <v>5.6837862299774868E-2</v>
      </c>
      <c r="Y134" s="50">
        <f t="shared" si="43"/>
        <v>6.9185967103309043E-2</v>
      </c>
    </row>
    <row r="135" spans="1:25" x14ac:dyDescent="0.2">
      <c r="A135" s="33">
        <v>454011</v>
      </c>
      <c r="B135" s="28">
        <v>409301.04412099876</v>
      </c>
      <c r="C135" s="28">
        <v>409096.87004104134</v>
      </c>
      <c r="D135" s="28">
        <v>413314.85000000003</v>
      </c>
      <c r="E135" s="28">
        <v>412280.85004104127</v>
      </c>
      <c r="F135" s="28">
        <v>411324.36</v>
      </c>
      <c r="G135" s="28">
        <v>414359.73000000004</v>
      </c>
      <c r="H135" s="27">
        <f t="shared" si="31"/>
        <v>44709.955879001238</v>
      </c>
      <c r="I135" s="28">
        <f t="shared" si="32"/>
        <v>44914.129958958656</v>
      </c>
      <c r="J135" s="28">
        <f t="shared" si="33"/>
        <v>40696.149999999965</v>
      </c>
      <c r="K135" s="28">
        <f t="shared" si="34"/>
        <v>41730.149958958733</v>
      </c>
      <c r="L135" s="28">
        <f t="shared" si="35"/>
        <v>42686.640000000014</v>
      </c>
      <c r="M135" s="29">
        <f t="shared" si="36"/>
        <v>39651.26999999996</v>
      </c>
      <c r="N135" s="27">
        <f t="shared" si="37"/>
        <v>1998980154.7022374</v>
      </c>
      <c r="O135" s="28">
        <f t="shared" si="37"/>
        <v>2017279069.9702275</v>
      </c>
      <c r="P135" s="28">
        <f t="shared" si="37"/>
        <v>1656176624.8224971</v>
      </c>
      <c r="Q135" s="28">
        <f t="shared" si="30"/>
        <v>1741405415.5971835</v>
      </c>
      <c r="R135" s="28">
        <f t="shared" si="29"/>
        <v>1822149234.4896011</v>
      </c>
      <c r="S135" s="29">
        <f t="shared" si="29"/>
        <v>1572223212.6128969</v>
      </c>
      <c r="T135" s="48">
        <f t="shared" si="38"/>
        <v>9.8477693005238287E-2</v>
      </c>
      <c r="U135" s="49">
        <f t="shared" si="39"/>
        <v>9.8927404752216702E-2</v>
      </c>
      <c r="V135" s="49">
        <f t="shared" si="40"/>
        <v>8.9636925096528416E-2</v>
      </c>
      <c r="W135" s="49">
        <f t="shared" si="41"/>
        <v>9.19144028645974E-2</v>
      </c>
      <c r="X135" s="49">
        <f t="shared" si="42"/>
        <v>9.4021158077667755E-2</v>
      </c>
      <c r="Y135" s="50">
        <f t="shared" si="43"/>
        <v>8.7335483060983016E-2</v>
      </c>
    </row>
    <row r="136" spans="1:25" x14ac:dyDescent="0.2">
      <c r="A136" s="33">
        <v>462023</v>
      </c>
      <c r="B136" s="28">
        <v>411524.30351386848</v>
      </c>
      <c r="C136" s="28">
        <v>408999.64621658635</v>
      </c>
      <c r="D136" s="28">
        <v>418588.80000000005</v>
      </c>
      <c r="E136" s="28">
        <v>406125.59621658624</v>
      </c>
      <c r="F136" s="28">
        <v>409907.26999999996</v>
      </c>
      <c r="G136" s="28">
        <v>414800.11</v>
      </c>
      <c r="H136" s="27">
        <f t="shared" si="31"/>
        <v>50498.696486131521</v>
      </c>
      <c r="I136" s="28">
        <f t="shared" si="32"/>
        <v>53023.353783413651</v>
      </c>
      <c r="J136" s="28">
        <f t="shared" si="33"/>
        <v>43434.199999999953</v>
      </c>
      <c r="K136" s="28">
        <f t="shared" si="34"/>
        <v>55897.403783413756</v>
      </c>
      <c r="L136" s="28">
        <f t="shared" si="35"/>
        <v>52115.73000000004</v>
      </c>
      <c r="M136" s="29">
        <f t="shared" si="36"/>
        <v>47222.890000000014</v>
      </c>
      <c r="N136" s="27">
        <f t="shared" si="37"/>
        <v>2550118346.7984319</v>
      </c>
      <c r="O136" s="28">
        <f t="shared" si="37"/>
        <v>2811476046.4410467</v>
      </c>
      <c r="P136" s="28">
        <f t="shared" si="37"/>
        <v>1886529729.6399961</v>
      </c>
      <c r="Q136" s="28">
        <f t="shared" si="30"/>
        <v>3124519749.7259984</v>
      </c>
      <c r="R136" s="28">
        <f t="shared" si="29"/>
        <v>2716049313.4329042</v>
      </c>
      <c r="S136" s="29">
        <f t="shared" si="29"/>
        <v>2230001339.9521012</v>
      </c>
      <c r="T136" s="48">
        <f t="shared" si="38"/>
        <v>0.10929909655175504</v>
      </c>
      <c r="U136" s="49">
        <f t="shared" si="39"/>
        <v>0.11476345070140155</v>
      </c>
      <c r="V136" s="49">
        <f t="shared" si="40"/>
        <v>9.4008739824640669E-2</v>
      </c>
      <c r="W136" s="49">
        <f t="shared" si="41"/>
        <v>0.12098402846484646</v>
      </c>
      <c r="X136" s="49">
        <f t="shared" si="42"/>
        <v>0.11279899485523456</v>
      </c>
      <c r="Y136" s="50">
        <f t="shared" si="43"/>
        <v>0.10220895929423431</v>
      </c>
    </row>
    <row r="137" spans="1:25" x14ac:dyDescent="0.2">
      <c r="A137" s="33">
        <v>372052</v>
      </c>
      <c r="B137" s="28">
        <v>406252.36521489744</v>
      </c>
      <c r="C137" s="28">
        <v>408772.41011765902</v>
      </c>
      <c r="D137" s="28">
        <v>413821.10000000003</v>
      </c>
      <c r="E137" s="28">
        <v>412095.00011765899</v>
      </c>
      <c r="F137" s="28">
        <v>413085.23000000004</v>
      </c>
      <c r="G137" s="28">
        <v>415104.04000000004</v>
      </c>
      <c r="H137" s="27">
        <f t="shared" si="31"/>
        <v>34200.365214897436</v>
      </c>
      <c r="I137" s="28">
        <f t="shared" si="32"/>
        <v>36720.410117659019</v>
      </c>
      <c r="J137" s="28">
        <f t="shared" si="33"/>
        <v>41769.100000000035</v>
      </c>
      <c r="K137" s="28">
        <f t="shared" si="34"/>
        <v>40043.000117658987</v>
      </c>
      <c r="L137" s="28">
        <f t="shared" si="35"/>
        <v>41033.23000000004</v>
      </c>
      <c r="M137" s="29">
        <f t="shared" si="36"/>
        <v>43052.040000000037</v>
      </c>
      <c r="N137" s="27">
        <f t="shared" si="37"/>
        <v>1169664980.8323665</v>
      </c>
      <c r="O137" s="28">
        <f t="shared" si="37"/>
        <v>1348388519.209075</v>
      </c>
      <c r="P137" s="28">
        <f t="shared" si="37"/>
        <v>1744657714.8100028</v>
      </c>
      <c r="Q137" s="28">
        <f t="shared" si="30"/>
        <v>1603441858.4228377</v>
      </c>
      <c r="R137" s="28">
        <f t="shared" si="29"/>
        <v>1683725964.2329032</v>
      </c>
      <c r="S137" s="29">
        <f t="shared" si="29"/>
        <v>1853478148.1616032</v>
      </c>
      <c r="T137" s="48">
        <f t="shared" si="38"/>
        <v>9.1923616093711191E-2</v>
      </c>
      <c r="U137" s="49">
        <f t="shared" si="39"/>
        <v>9.8696983533643201E-2</v>
      </c>
      <c r="V137" s="49">
        <f t="shared" si="40"/>
        <v>0.11226683366841203</v>
      </c>
      <c r="W137" s="49">
        <f t="shared" si="41"/>
        <v>0.10762742874022714</v>
      </c>
      <c r="X137" s="49">
        <f t="shared" si="42"/>
        <v>0.11028896498338953</v>
      </c>
      <c r="Y137" s="50">
        <f t="shared" si="43"/>
        <v>0.11571511509143893</v>
      </c>
    </row>
    <row r="138" spans="1:25" x14ac:dyDescent="0.2">
      <c r="A138" s="33">
        <v>406193</v>
      </c>
      <c r="B138" s="28">
        <v>411545.69993027713</v>
      </c>
      <c r="C138" s="28">
        <v>406014.98311879963</v>
      </c>
      <c r="D138" s="28">
        <v>411740.37</v>
      </c>
      <c r="E138" s="28">
        <v>408679.76311879954</v>
      </c>
      <c r="F138" s="28">
        <v>405749.03999999992</v>
      </c>
      <c r="G138" s="28">
        <v>412254.66500000004</v>
      </c>
      <c r="H138" s="27">
        <f t="shared" si="31"/>
        <v>5352.6999302771292</v>
      </c>
      <c r="I138" s="28">
        <f t="shared" si="32"/>
        <v>178.01688120036852</v>
      </c>
      <c r="J138" s="28">
        <f t="shared" si="33"/>
        <v>5547.3699999999953</v>
      </c>
      <c r="K138" s="28">
        <f t="shared" si="34"/>
        <v>2486.763118799543</v>
      </c>
      <c r="L138" s="28">
        <f t="shared" si="35"/>
        <v>443.96000000007916</v>
      </c>
      <c r="M138" s="29">
        <f t="shared" si="36"/>
        <v>6061.6650000000373</v>
      </c>
      <c r="N138" s="27">
        <f t="shared" si="37"/>
        <v>28651396.543588784</v>
      </c>
      <c r="O138" s="28">
        <f t="shared" si="37"/>
        <v>31690.009992306117</v>
      </c>
      <c r="P138" s="28">
        <f t="shared" si="37"/>
        <v>30773313.916899949</v>
      </c>
      <c r="Q138" s="28">
        <f t="shared" si="30"/>
        <v>6183990.8090216303</v>
      </c>
      <c r="R138" s="28">
        <f t="shared" si="29"/>
        <v>197100.48160007028</v>
      </c>
      <c r="S138" s="29">
        <f t="shared" si="29"/>
        <v>36743782.572225451</v>
      </c>
      <c r="T138" s="48">
        <f t="shared" si="38"/>
        <v>1.3177725687732504E-2</v>
      </c>
      <c r="U138" s="49">
        <f t="shared" si="39"/>
        <v>4.3825689069080094E-4</v>
      </c>
      <c r="V138" s="49">
        <f t="shared" si="40"/>
        <v>1.3656980794843818E-2</v>
      </c>
      <c r="W138" s="49">
        <f t="shared" si="41"/>
        <v>6.1221220424762194E-3</v>
      </c>
      <c r="X138" s="49">
        <f t="shared" si="42"/>
        <v>1.0929779686013278E-3</v>
      </c>
      <c r="Y138" s="50">
        <f t="shared" si="43"/>
        <v>1.4923115366340722E-2</v>
      </c>
    </row>
    <row r="139" spans="1:25" x14ac:dyDescent="0.2">
      <c r="A139" s="33">
        <v>350211</v>
      </c>
      <c r="B139" s="28">
        <v>406661.97945046535</v>
      </c>
      <c r="C139" s="28">
        <v>406339.48474622983</v>
      </c>
      <c r="D139" s="28">
        <v>403848.5</v>
      </c>
      <c r="E139" s="28">
        <v>404107.30474622984</v>
      </c>
      <c r="F139" s="28">
        <v>405849.24</v>
      </c>
      <c r="G139" s="28">
        <v>400754.07000000007</v>
      </c>
      <c r="H139" s="27">
        <f t="shared" si="31"/>
        <v>56450.979450465355</v>
      </c>
      <c r="I139" s="28">
        <f t="shared" si="32"/>
        <v>56128.484746229835</v>
      </c>
      <c r="J139" s="28">
        <f t="shared" si="33"/>
        <v>53637.5</v>
      </c>
      <c r="K139" s="28">
        <f t="shared" si="34"/>
        <v>53896.304746229842</v>
      </c>
      <c r="L139" s="28">
        <f t="shared" si="35"/>
        <v>55638.239999999991</v>
      </c>
      <c r="M139" s="29">
        <f t="shared" si="36"/>
        <v>50543.070000000065</v>
      </c>
      <c r="N139" s="27">
        <f t="shared" si="37"/>
        <v>3186713080.9168615</v>
      </c>
      <c r="O139" s="28">
        <f t="shared" si="37"/>
        <v>3150406799.9077554</v>
      </c>
      <c r="P139" s="28">
        <f t="shared" si="37"/>
        <v>2876981406.25</v>
      </c>
      <c r="Q139" s="28">
        <f t="shared" si="30"/>
        <v>2904811665.2984772</v>
      </c>
      <c r="R139" s="28">
        <f t="shared" si="29"/>
        <v>3095613750.2975988</v>
      </c>
      <c r="S139" s="29">
        <f t="shared" si="29"/>
        <v>2554601925.0249066</v>
      </c>
      <c r="T139" s="48">
        <f t="shared" si="38"/>
        <v>0.1611913373665172</v>
      </c>
      <c r="U139" s="49">
        <f t="shared" si="39"/>
        <v>0.16027047907184477</v>
      </c>
      <c r="V139" s="49">
        <f t="shared" si="40"/>
        <v>0.15315766780597984</v>
      </c>
      <c r="W139" s="49">
        <f t="shared" si="41"/>
        <v>0.15389666442867256</v>
      </c>
      <c r="X139" s="49">
        <f t="shared" si="42"/>
        <v>0.15887062370970642</v>
      </c>
      <c r="Y139" s="50">
        <f t="shared" si="43"/>
        <v>0.14432176602105606</v>
      </c>
    </row>
    <row r="140" spans="1:25" x14ac:dyDescent="0.2">
      <c r="A140" s="33">
        <v>355660</v>
      </c>
      <c r="B140" s="28">
        <v>406707.88384297438</v>
      </c>
      <c r="C140" s="28">
        <v>406721.34251714358</v>
      </c>
      <c r="D140" s="28">
        <v>412596.42</v>
      </c>
      <c r="E140" s="28">
        <v>409594.11251714354</v>
      </c>
      <c r="F140" s="28">
        <v>413456.64999999997</v>
      </c>
      <c r="G140" s="28">
        <v>416206.74500000005</v>
      </c>
      <c r="H140" s="27">
        <f t="shared" si="31"/>
        <v>51047.883842974377</v>
      </c>
      <c r="I140" s="28">
        <f t="shared" si="32"/>
        <v>51061.342517143581</v>
      </c>
      <c r="J140" s="28">
        <f t="shared" si="33"/>
        <v>56936.419999999984</v>
      </c>
      <c r="K140" s="28">
        <f t="shared" si="34"/>
        <v>53934.112517143541</v>
      </c>
      <c r="L140" s="28">
        <f t="shared" si="35"/>
        <v>57796.649999999965</v>
      </c>
      <c r="M140" s="29">
        <f t="shared" si="36"/>
        <v>60546.745000000054</v>
      </c>
      <c r="N140" s="27">
        <f t="shared" si="37"/>
        <v>2605886444.8458047</v>
      </c>
      <c r="O140" s="28">
        <f t="shared" si="37"/>
        <v>2607260699.6530547</v>
      </c>
      <c r="P140" s="28">
        <f t="shared" si="37"/>
        <v>3241755922.416398</v>
      </c>
      <c r="Q140" s="28">
        <f t="shared" si="30"/>
        <v>2908888493.0118995</v>
      </c>
      <c r="R140" s="28">
        <f t="shared" si="29"/>
        <v>3340452751.222496</v>
      </c>
      <c r="S140" s="29">
        <f t="shared" si="29"/>
        <v>3665908330.0950313</v>
      </c>
      <c r="T140" s="48">
        <f t="shared" si="38"/>
        <v>0.14353001136752622</v>
      </c>
      <c r="U140" s="49">
        <f t="shared" si="39"/>
        <v>0.14356785277271433</v>
      </c>
      <c r="V140" s="49">
        <f t="shared" si="40"/>
        <v>0.16008665579486023</v>
      </c>
      <c r="W140" s="49">
        <f t="shared" si="41"/>
        <v>0.15164514569291893</v>
      </c>
      <c r="X140" s="49">
        <f t="shared" si="42"/>
        <v>0.16250534218073431</v>
      </c>
      <c r="Y140" s="50">
        <f t="shared" si="43"/>
        <v>0.17023771298431101</v>
      </c>
    </row>
    <row r="141" spans="1:25" x14ac:dyDescent="0.2">
      <c r="A141" s="33">
        <v>380284</v>
      </c>
      <c r="B141" s="28">
        <v>407957.52960880718</v>
      </c>
      <c r="C141" s="28">
        <v>402319.06469854369</v>
      </c>
      <c r="D141" s="28">
        <v>397914.20999999996</v>
      </c>
      <c r="E141" s="28">
        <v>399483.96469854366</v>
      </c>
      <c r="F141" s="28">
        <v>404896.37999999995</v>
      </c>
      <c r="G141" s="28">
        <v>396995.55000000005</v>
      </c>
      <c r="H141" s="27">
        <f t="shared" si="31"/>
        <v>27673.529608807177</v>
      </c>
      <c r="I141" s="28">
        <f t="shared" si="32"/>
        <v>22035.064698543691</v>
      </c>
      <c r="J141" s="28">
        <f t="shared" si="33"/>
        <v>17630.209999999963</v>
      </c>
      <c r="K141" s="28">
        <f t="shared" si="34"/>
        <v>19199.964698543656</v>
      </c>
      <c r="L141" s="28">
        <f t="shared" si="35"/>
        <v>24612.379999999946</v>
      </c>
      <c r="M141" s="29">
        <f t="shared" si="36"/>
        <v>16711.550000000047</v>
      </c>
      <c r="N141" s="27">
        <f t="shared" si="37"/>
        <v>765824241.00952756</v>
      </c>
      <c r="O141" s="28">
        <f t="shared" si="37"/>
        <v>485544076.26900637</v>
      </c>
      <c r="P141" s="28">
        <f t="shared" si="37"/>
        <v>310824304.6440987</v>
      </c>
      <c r="Q141" s="28">
        <f t="shared" si="30"/>
        <v>368638644.42532259</v>
      </c>
      <c r="R141" s="28">
        <f t="shared" si="29"/>
        <v>605769249.26439738</v>
      </c>
      <c r="S141" s="29">
        <f t="shared" si="29"/>
        <v>279275903.40250158</v>
      </c>
      <c r="T141" s="48">
        <f t="shared" si="38"/>
        <v>7.2770691401182211E-2</v>
      </c>
      <c r="U141" s="49">
        <f t="shared" si="39"/>
        <v>5.7943707067727515E-2</v>
      </c>
      <c r="V141" s="49">
        <f t="shared" si="40"/>
        <v>4.6360640994624974E-2</v>
      </c>
      <c r="W141" s="49">
        <f t="shared" si="41"/>
        <v>5.0488489388308883E-2</v>
      </c>
      <c r="X141" s="49">
        <f t="shared" si="42"/>
        <v>6.4721050583248174E-2</v>
      </c>
      <c r="Y141" s="50">
        <f t="shared" si="43"/>
        <v>4.3944920112337221E-2</v>
      </c>
    </row>
    <row r="142" spans="1:25" x14ac:dyDescent="0.2">
      <c r="A142" s="33">
        <v>409062</v>
      </c>
      <c r="B142" s="28">
        <v>417117.55852323107</v>
      </c>
      <c r="C142" s="28">
        <v>411932.16207741114</v>
      </c>
      <c r="D142" s="28">
        <v>400237.32</v>
      </c>
      <c r="E142" s="28">
        <v>408993.10207741108</v>
      </c>
      <c r="F142" s="28">
        <v>408028.73999999993</v>
      </c>
      <c r="G142" s="28">
        <v>399243.71500000003</v>
      </c>
      <c r="H142" s="27">
        <f t="shared" si="31"/>
        <v>8055.5585232310696</v>
      </c>
      <c r="I142" s="28">
        <f t="shared" si="32"/>
        <v>2870.1620774111361</v>
      </c>
      <c r="J142" s="28">
        <f t="shared" si="33"/>
        <v>8824.679999999993</v>
      </c>
      <c r="K142" s="28">
        <f t="shared" si="34"/>
        <v>68.897922588919755</v>
      </c>
      <c r="L142" s="28">
        <f t="shared" si="35"/>
        <v>1033.2600000000675</v>
      </c>
      <c r="M142" s="29">
        <f t="shared" si="36"/>
        <v>9818.2849999999744</v>
      </c>
      <c r="N142" s="27">
        <f t="shared" si="37"/>
        <v>64892023.121200733</v>
      </c>
      <c r="O142" s="28">
        <f t="shared" si="37"/>
        <v>8237830.3506090082</v>
      </c>
      <c r="P142" s="28">
        <f t="shared" si="37"/>
        <v>77874977.102399871</v>
      </c>
      <c r="Q142" s="28">
        <f t="shared" si="30"/>
        <v>4746.9237370687788</v>
      </c>
      <c r="R142" s="28">
        <f t="shared" si="29"/>
        <v>1067626.2276001396</v>
      </c>
      <c r="S142" s="29">
        <f t="shared" si="29"/>
        <v>96398720.341224492</v>
      </c>
      <c r="T142" s="48">
        <f t="shared" si="38"/>
        <v>1.9692756900496915E-2</v>
      </c>
      <c r="U142" s="49">
        <f t="shared" si="39"/>
        <v>7.0164475737446554E-3</v>
      </c>
      <c r="V142" s="49">
        <f t="shared" si="40"/>
        <v>2.1572964489490573E-2</v>
      </c>
      <c r="W142" s="49">
        <f t="shared" si="41"/>
        <v>1.6842904642552903E-4</v>
      </c>
      <c r="X142" s="49">
        <f t="shared" si="42"/>
        <v>2.5259251653785187E-3</v>
      </c>
      <c r="Y142" s="50">
        <f t="shared" si="43"/>
        <v>2.400194835990626E-2</v>
      </c>
    </row>
    <row r="143" spans="1:25" x14ac:dyDescent="0.2">
      <c r="A143" s="33">
        <v>412971</v>
      </c>
      <c r="B143" s="28">
        <v>404057.50957311335</v>
      </c>
      <c r="C143" s="28">
        <v>406462.17636345868</v>
      </c>
      <c r="D143" s="28">
        <v>406705.55</v>
      </c>
      <c r="E143" s="28">
        <v>409820.87636345864</v>
      </c>
      <c r="F143" s="28">
        <v>414097.16000000003</v>
      </c>
      <c r="G143" s="28">
        <v>410782.90000000008</v>
      </c>
      <c r="H143" s="27">
        <f t="shared" si="31"/>
        <v>8913.4904268866521</v>
      </c>
      <c r="I143" s="28">
        <f t="shared" si="32"/>
        <v>6508.8236365413177</v>
      </c>
      <c r="J143" s="28">
        <f t="shared" si="33"/>
        <v>6265.4500000000116</v>
      </c>
      <c r="K143" s="28">
        <f t="shared" si="34"/>
        <v>3150.1236365413642</v>
      </c>
      <c r="L143" s="28">
        <f t="shared" si="35"/>
        <v>1126.1600000000326</v>
      </c>
      <c r="M143" s="29">
        <f t="shared" si="36"/>
        <v>2188.0999999999185</v>
      </c>
      <c r="N143" s="27">
        <f t="shared" si="37"/>
        <v>79450311.590199992</v>
      </c>
      <c r="O143" s="28">
        <f t="shared" si="37"/>
        <v>42364785.131598942</v>
      </c>
      <c r="P143" s="28">
        <f t="shared" si="37"/>
        <v>39255863.702500142</v>
      </c>
      <c r="Q143" s="28">
        <f t="shared" si="30"/>
        <v>9923278.9254965894</v>
      </c>
      <c r="R143" s="28">
        <f t="shared" si="29"/>
        <v>1268236.3456000735</v>
      </c>
      <c r="S143" s="29">
        <f t="shared" si="29"/>
        <v>4787781.6099996436</v>
      </c>
      <c r="T143" s="48">
        <f t="shared" si="38"/>
        <v>2.1583816846429051E-2</v>
      </c>
      <c r="U143" s="49">
        <f t="shared" si="39"/>
        <v>1.576097022924447E-2</v>
      </c>
      <c r="V143" s="49">
        <f t="shared" si="40"/>
        <v>1.5171646435221871E-2</v>
      </c>
      <c r="W143" s="49">
        <f t="shared" si="41"/>
        <v>7.6279536251731093E-3</v>
      </c>
      <c r="X143" s="49">
        <f t="shared" si="42"/>
        <v>2.7269711432522685E-3</v>
      </c>
      <c r="Y143" s="50">
        <f t="shared" si="43"/>
        <v>5.2984349990675339E-3</v>
      </c>
    </row>
    <row r="144" spans="1:25" x14ac:dyDescent="0.2">
      <c r="A144" s="33">
        <v>457197</v>
      </c>
      <c r="B144" s="28">
        <v>410329.87619599525</v>
      </c>
      <c r="C144" s="28">
        <v>404703.74220433552</v>
      </c>
      <c r="D144" s="28">
        <v>406718.55</v>
      </c>
      <c r="E144" s="28">
        <v>407440.28220433544</v>
      </c>
      <c r="F144" s="28">
        <v>405686.81999999995</v>
      </c>
      <c r="G144" s="28">
        <v>409991.09500000003</v>
      </c>
      <c r="H144" s="27">
        <f t="shared" si="31"/>
        <v>46867.123804004746</v>
      </c>
      <c r="I144" s="28">
        <f t="shared" si="32"/>
        <v>52493.257795664482</v>
      </c>
      <c r="J144" s="28">
        <f t="shared" si="33"/>
        <v>50478.450000000012</v>
      </c>
      <c r="K144" s="28">
        <f t="shared" si="34"/>
        <v>49756.717795664561</v>
      </c>
      <c r="L144" s="28">
        <f t="shared" si="35"/>
        <v>51510.180000000051</v>
      </c>
      <c r="M144" s="29">
        <f t="shared" si="36"/>
        <v>47205.90499999997</v>
      </c>
      <c r="N144" s="27">
        <f t="shared" si="37"/>
        <v>2196527293.6599083</v>
      </c>
      <c r="O144" s="28">
        <f t="shared" si="37"/>
        <v>2755542114.00209</v>
      </c>
      <c r="P144" s="28">
        <f t="shared" si="37"/>
        <v>2548073914.4025011</v>
      </c>
      <c r="Q144" s="28">
        <f t="shared" si="30"/>
        <v>2475730965.7974024</v>
      </c>
      <c r="R144" s="28">
        <f t="shared" si="29"/>
        <v>2653298643.6324053</v>
      </c>
      <c r="S144" s="29">
        <f t="shared" si="29"/>
        <v>2228397466.8690224</v>
      </c>
      <c r="T144" s="48">
        <f t="shared" si="38"/>
        <v>0.1025096923295751</v>
      </c>
      <c r="U144" s="49">
        <f t="shared" si="39"/>
        <v>0.11481540297872576</v>
      </c>
      <c r="V144" s="49">
        <f t="shared" si="40"/>
        <v>0.1104085328643889</v>
      </c>
      <c r="W144" s="49">
        <f t="shared" si="41"/>
        <v>0.10882993063310686</v>
      </c>
      <c r="X144" s="49">
        <f t="shared" si="42"/>
        <v>0.1126651749683398</v>
      </c>
      <c r="Y144" s="50">
        <f t="shared" si="43"/>
        <v>0.10325068843408852</v>
      </c>
    </row>
    <row r="145" spans="1:25" x14ac:dyDescent="0.2">
      <c r="A145" s="33">
        <v>390160</v>
      </c>
      <c r="B145" s="28">
        <v>417051.95935706462</v>
      </c>
      <c r="C145" s="28">
        <v>417302.07145736524</v>
      </c>
      <c r="D145" s="28">
        <v>412757.72</v>
      </c>
      <c r="E145" s="28">
        <v>414855.5314573652</v>
      </c>
      <c r="F145" s="28">
        <v>414407.94</v>
      </c>
      <c r="G145" s="28">
        <v>412053.96000000008</v>
      </c>
      <c r="H145" s="27">
        <f t="shared" si="31"/>
        <v>26891.959357064625</v>
      </c>
      <c r="I145" s="28">
        <f t="shared" si="32"/>
        <v>27142.071457365237</v>
      </c>
      <c r="J145" s="28">
        <f t="shared" si="33"/>
        <v>22597.719999999972</v>
      </c>
      <c r="K145" s="28">
        <f t="shared" si="34"/>
        <v>24695.531457365199</v>
      </c>
      <c r="L145" s="28">
        <f t="shared" si="35"/>
        <v>24247.940000000002</v>
      </c>
      <c r="M145" s="29">
        <f t="shared" si="36"/>
        <v>21893.960000000079</v>
      </c>
      <c r="N145" s="27">
        <f t="shared" si="37"/>
        <v>723177478.06201565</v>
      </c>
      <c r="O145" s="28">
        <f t="shared" si="37"/>
        <v>736692042.99672067</v>
      </c>
      <c r="P145" s="28">
        <f t="shared" si="37"/>
        <v>510656949.19839871</v>
      </c>
      <c r="Q145" s="28">
        <f t="shared" si="30"/>
        <v>609869273.96171415</v>
      </c>
      <c r="R145" s="28">
        <f t="shared" si="29"/>
        <v>587962594.24360013</v>
      </c>
      <c r="S145" s="29">
        <f t="shared" si="29"/>
        <v>479345484.48160344</v>
      </c>
      <c r="T145" s="48">
        <f t="shared" si="38"/>
        <v>6.8925464827415989E-2</v>
      </c>
      <c r="U145" s="49">
        <f t="shared" si="39"/>
        <v>6.9566514910204116E-2</v>
      </c>
      <c r="V145" s="49">
        <f t="shared" si="40"/>
        <v>5.7919110108673295E-2</v>
      </c>
      <c r="W145" s="49">
        <f t="shared" si="41"/>
        <v>6.3295907979713961E-2</v>
      </c>
      <c r="X145" s="49">
        <f t="shared" si="42"/>
        <v>6.2148708222267791E-2</v>
      </c>
      <c r="Y145" s="50">
        <f t="shared" si="43"/>
        <v>5.611533729751917E-2</v>
      </c>
    </row>
    <row r="146" spans="1:25" x14ac:dyDescent="0.2">
      <c r="A146" s="33">
        <v>442018</v>
      </c>
      <c r="B146" s="28">
        <v>410127.47283850115</v>
      </c>
      <c r="C146" s="28">
        <v>410184.1059380119</v>
      </c>
      <c r="D146" s="28">
        <v>401370.95999999996</v>
      </c>
      <c r="E146" s="28">
        <v>407798.95593801187</v>
      </c>
      <c r="F146" s="28">
        <v>401113.74999999994</v>
      </c>
      <c r="G146" s="28">
        <v>398284.66</v>
      </c>
      <c r="H146" s="27">
        <f t="shared" si="31"/>
        <v>31890.527161498845</v>
      </c>
      <c r="I146" s="28">
        <f t="shared" si="32"/>
        <v>31833.894061988103</v>
      </c>
      <c r="J146" s="28">
        <f t="shared" si="33"/>
        <v>40647.040000000037</v>
      </c>
      <c r="K146" s="28">
        <f t="shared" si="34"/>
        <v>34219.044061988126</v>
      </c>
      <c r="L146" s="28">
        <f t="shared" si="35"/>
        <v>40904.250000000058</v>
      </c>
      <c r="M146" s="29">
        <f t="shared" si="36"/>
        <v>43733.340000000026</v>
      </c>
      <c r="N146" s="27">
        <f t="shared" si="37"/>
        <v>1017005722.6382955</v>
      </c>
      <c r="O146" s="28">
        <f t="shared" si="37"/>
        <v>1013396811.1498814</v>
      </c>
      <c r="P146" s="28">
        <f t="shared" si="37"/>
        <v>1652181860.7616031</v>
      </c>
      <c r="Q146" s="28">
        <f t="shared" si="30"/>
        <v>1170942976.5162849</v>
      </c>
      <c r="R146" s="28">
        <f t="shared" si="29"/>
        <v>1673157668.0625048</v>
      </c>
      <c r="S146" s="29">
        <f t="shared" si="29"/>
        <v>1912605027.5556023</v>
      </c>
      <c r="T146" s="48">
        <f t="shared" si="38"/>
        <v>7.2147575803471448E-2</v>
      </c>
      <c r="U146" s="49">
        <f t="shared" si="39"/>
        <v>7.2019451836776105E-2</v>
      </c>
      <c r="V146" s="49">
        <f t="shared" si="40"/>
        <v>9.1957884068069706E-2</v>
      </c>
      <c r="W146" s="49">
        <f t="shared" si="41"/>
        <v>7.7415499056572648E-2</v>
      </c>
      <c r="X146" s="49">
        <f t="shared" si="42"/>
        <v>9.2539783447733032E-2</v>
      </c>
      <c r="Y146" s="50">
        <f t="shared" si="43"/>
        <v>9.8940178906741408E-2</v>
      </c>
    </row>
    <row r="147" spans="1:25" x14ac:dyDescent="0.2">
      <c r="A147" s="33">
        <v>435320</v>
      </c>
      <c r="B147" s="28">
        <v>405080.70669545577</v>
      </c>
      <c r="C147" s="28">
        <v>404628.20378887939</v>
      </c>
      <c r="D147" s="28">
        <v>409214.42000000004</v>
      </c>
      <c r="E147" s="28">
        <v>402499.06378887937</v>
      </c>
      <c r="F147" s="28">
        <v>402744.6</v>
      </c>
      <c r="G147" s="28">
        <v>406030.15</v>
      </c>
      <c r="H147" s="27">
        <f t="shared" si="31"/>
        <v>30239.293304544233</v>
      </c>
      <c r="I147" s="28">
        <f t="shared" si="32"/>
        <v>30691.796211120614</v>
      </c>
      <c r="J147" s="28">
        <f t="shared" si="33"/>
        <v>26105.579999999958</v>
      </c>
      <c r="K147" s="28">
        <f t="shared" si="34"/>
        <v>32820.936211120628</v>
      </c>
      <c r="L147" s="28">
        <f t="shared" si="35"/>
        <v>32575.400000000023</v>
      </c>
      <c r="M147" s="29">
        <f t="shared" si="36"/>
        <v>29289.849999999977</v>
      </c>
      <c r="N147" s="27">
        <f t="shared" si="37"/>
        <v>914414859.55825365</v>
      </c>
      <c r="O147" s="28">
        <f t="shared" si="37"/>
        <v>941986354.66495764</v>
      </c>
      <c r="P147" s="28">
        <f t="shared" si="37"/>
        <v>681501307.13639784</v>
      </c>
      <c r="Q147" s="28">
        <f t="shared" si="30"/>
        <v>1077213853.7744493</v>
      </c>
      <c r="R147" s="28">
        <f t="shared" si="29"/>
        <v>1061156685.1600015</v>
      </c>
      <c r="S147" s="29">
        <f t="shared" si="29"/>
        <v>857895313.02249861</v>
      </c>
      <c r="T147" s="48">
        <f t="shared" si="38"/>
        <v>6.9464516458109513E-2</v>
      </c>
      <c r="U147" s="49">
        <f t="shared" si="39"/>
        <v>7.0503988355969438E-2</v>
      </c>
      <c r="V147" s="49">
        <f t="shared" si="40"/>
        <v>5.9968712671138374E-2</v>
      </c>
      <c r="W147" s="49">
        <f t="shared" si="41"/>
        <v>7.5394965108703083E-2</v>
      </c>
      <c r="X147" s="49">
        <f t="shared" si="42"/>
        <v>7.4830928971790917E-2</v>
      </c>
      <c r="Y147" s="50">
        <f t="shared" si="43"/>
        <v>6.7283492603142467E-2</v>
      </c>
    </row>
    <row r="148" spans="1:25" x14ac:dyDescent="0.2">
      <c r="A148" s="33">
        <v>435330</v>
      </c>
      <c r="B148" s="28">
        <v>409410.98448274093</v>
      </c>
      <c r="C148" s="28">
        <v>412112.47871604905</v>
      </c>
      <c r="D148" s="28">
        <v>421548.05</v>
      </c>
      <c r="E148" s="28">
        <v>415357.78871604905</v>
      </c>
      <c r="F148" s="28">
        <v>417513.65</v>
      </c>
      <c r="G148" s="28">
        <v>425280.22500000009</v>
      </c>
      <c r="H148" s="27">
        <f t="shared" si="31"/>
        <v>25919.015517259075</v>
      </c>
      <c r="I148" s="28">
        <f t="shared" si="32"/>
        <v>23217.521283950948</v>
      </c>
      <c r="J148" s="28">
        <f t="shared" si="33"/>
        <v>13781.950000000012</v>
      </c>
      <c r="K148" s="28">
        <f t="shared" si="34"/>
        <v>19972.21128395095</v>
      </c>
      <c r="L148" s="28">
        <f t="shared" si="35"/>
        <v>17816.349999999977</v>
      </c>
      <c r="M148" s="29">
        <f t="shared" si="36"/>
        <v>10049.774999999907</v>
      </c>
      <c r="N148" s="27">
        <f t="shared" si="37"/>
        <v>671795365.38391674</v>
      </c>
      <c r="O148" s="28">
        <f t="shared" si="37"/>
        <v>539053294.57071531</v>
      </c>
      <c r="P148" s="28">
        <f t="shared" si="37"/>
        <v>189942145.80250031</v>
      </c>
      <c r="Q148" s="28">
        <f t="shared" si="30"/>
        <v>398889223.57077765</v>
      </c>
      <c r="R148" s="28">
        <f t="shared" si="29"/>
        <v>317422327.32249916</v>
      </c>
      <c r="S148" s="29">
        <f t="shared" si="29"/>
        <v>100997977.55062313</v>
      </c>
      <c r="T148" s="48">
        <f t="shared" si="38"/>
        <v>5.9538776370245731E-2</v>
      </c>
      <c r="U148" s="49">
        <f t="shared" si="39"/>
        <v>5.333315251407196E-2</v>
      </c>
      <c r="V148" s="49">
        <f t="shared" si="40"/>
        <v>3.1658626788872837E-2</v>
      </c>
      <c r="W148" s="49">
        <f t="shared" si="41"/>
        <v>4.587832514173374E-2</v>
      </c>
      <c r="X148" s="49">
        <f t="shared" si="42"/>
        <v>4.0926079066455276E-2</v>
      </c>
      <c r="Y148" s="50">
        <f t="shared" si="43"/>
        <v>2.308541795878967E-2</v>
      </c>
    </row>
    <row r="149" spans="1:25" x14ac:dyDescent="0.2">
      <c r="A149" s="33">
        <v>387720</v>
      </c>
      <c r="B149" s="28">
        <v>410285.61782643449</v>
      </c>
      <c r="C149" s="28">
        <v>407622.57049989986</v>
      </c>
      <c r="D149" s="28">
        <v>415262.49000000005</v>
      </c>
      <c r="E149" s="28">
        <v>404889.28049989982</v>
      </c>
      <c r="F149" s="28">
        <v>405666.11</v>
      </c>
      <c r="G149" s="28">
        <v>411579.14499999996</v>
      </c>
      <c r="H149" s="27">
        <f t="shared" si="31"/>
        <v>22565.617826434493</v>
      </c>
      <c r="I149" s="28">
        <f t="shared" si="32"/>
        <v>19902.570499899855</v>
      </c>
      <c r="J149" s="28">
        <f t="shared" si="33"/>
        <v>27542.490000000049</v>
      </c>
      <c r="K149" s="28">
        <f t="shared" si="34"/>
        <v>17169.280499899818</v>
      </c>
      <c r="L149" s="28">
        <f t="shared" si="35"/>
        <v>17946.109999999986</v>
      </c>
      <c r="M149" s="29">
        <f t="shared" si="36"/>
        <v>23859.14499999996</v>
      </c>
      <c r="N149" s="27">
        <f t="shared" si="37"/>
        <v>509207107.88869816</v>
      </c>
      <c r="O149" s="28">
        <f t="shared" si="37"/>
        <v>396112312.50348395</v>
      </c>
      <c r="P149" s="28">
        <f t="shared" si="37"/>
        <v>758588755.40010273</v>
      </c>
      <c r="Q149" s="28">
        <f t="shared" si="30"/>
        <v>294784192.88424015</v>
      </c>
      <c r="R149" s="28">
        <f t="shared" si="29"/>
        <v>322062864.13209951</v>
      </c>
      <c r="S149" s="29">
        <f t="shared" si="29"/>
        <v>569258800.13102317</v>
      </c>
      <c r="T149" s="48">
        <f t="shared" si="38"/>
        <v>5.8200809415130748E-2</v>
      </c>
      <c r="U149" s="49">
        <f t="shared" si="39"/>
        <v>5.1332328742133122E-2</v>
      </c>
      <c r="V149" s="49">
        <f t="shared" si="40"/>
        <v>7.1037062828845685E-2</v>
      </c>
      <c r="W149" s="49">
        <f t="shared" si="41"/>
        <v>4.4282679510728923E-2</v>
      </c>
      <c r="X149" s="49">
        <f t="shared" si="42"/>
        <v>4.6286263282781355E-2</v>
      </c>
      <c r="Y149" s="50">
        <f t="shared" si="43"/>
        <v>6.1537049932941193E-2</v>
      </c>
    </row>
    <row r="150" spans="1:25" x14ac:dyDescent="0.2">
      <c r="A150" s="33">
        <v>384185</v>
      </c>
      <c r="B150" s="28">
        <v>417257.41939658334</v>
      </c>
      <c r="C150" s="28">
        <v>420417.40447728906</v>
      </c>
      <c r="D150" s="28">
        <v>412822.31000000006</v>
      </c>
      <c r="E150" s="28">
        <v>418031.96447728906</v>
      </c>
      <c r="F150" s="28">
        <v>416404.28</v>
      </c>
      <c r="G150" s="28">
        <v>409713.89500000002</v>
      </c>
      <c r="H150" s="27">
        <f t="shared" si="31"/>
        <v>33072.41939658334</v>
      </c>
      <c r="I150" s="28">
        <f t="shared" si="32"/>
        <v>36232.404477289063</v>
      </c>
      <c r="J150" s="28">
        <f t="shared" si="33"/>
        <v>28637.310000000056</v>
      </c>
      <c r="K150" s="28">
        <f t="shared" si="34"/>
        <v>33846.964477289061</v>
      </c>
      <c r="L150" s="28">
        <f t="shared" si="35"/>
        <v>32219.280000000028</v>
      </c>
      <c r="M150" s="29">
        <f t="shared" si="36"/>
        <v>25528.895000000019</v>
      </c>
      <c r="N150" s="27">
        <f t="shared" si="37"/>
        <v>1093784924.7435019</v>
      </c>
      <c r="O150" s="28">
        <f t="shared" si="37"/>
        <v>1312787134.2058766</v>
      </c>
      <c r="P150" s="28">
        <f t="shared" si="37"/>
        <v>820095524.03610325</v>
      </c>
      <c r="Q150" s="28">
        <f t="shared" si="30"/>
        <v>1145617004.3268676</v>
      </c>
      <c r="R150" s="28">
        <f t="shared" si="29"/>
        <v>1038082003.7184018</v>
      </c>
      <c r="S150" s="29">
        <f t="shared" si="29"/>
        <v>651724479.92102599</v>
      </c>
      <c r="T150" s="48">
        <f t="shared" si="38"/>
        <v>8.6084619119911859E-2</v>
      </c>
      <c r="U150" s="49">
        <f t="shared" si="39"/>
        <v>9.4309784289571597E-2</v>
      </c>
      <c r="V150" s="49">
        <f t="shared" si="40"/>
        <v>7.4540416726316894E-2</v>
      </c>
      <c r="W150" s="49">
        <f t="shared" si="41"/>
        <v>8.8100692315652776E-2</v>
      </c>
      <c r="X150" s="49">
        <f t="shared" si="42"/>
        <v>8.3863971784426852E-2</v>
      </c>
      <c r="Y150" s="50">
        <f t="shared" si="43"/>
        <v>6.6449483972565351E-2</v>
      </c>
    </row>
    <row r="151" spans="1:25" x14ac:dyDescent="0.2">
      <c r="A151" s="33">
        <v>379904</v>
      </c>
      <c r="B151" s="28">
        <v>405617.08084634133</v>
      </c>
      <c r="C151" s="28">
        <v>402694.05237171764</v>
      </c>
      <c r="D151" s="28">
        <v>405874.14</v>
      </c>
      <c r="E151" s="28">
        <v>400061.50237171754</v>
      </c>
      <c r="F151" s="28">
        <v>402630.76999999996</v>
      </c>
      <c r="G151" s="28">
        <v>402416.17</v>
      </c>
      <c r="H151" s="27">
        <f t="shared" si="31"/>
        <v>25713.080846341327</v>
      </c>
      <c r="I151" s="28">
        <f t="shared" si="32"/>
        <v>22790.05237171764</v>
      </c>
      <c r="J151" s="28">
        <f t="shared" si="33"/>
        <v>25970.140000000014</v>
      </c>
      <c r="K151" s="28">
        <f t="shared" si="34"/>
        <v>20157.502371717535</v>
      </c>
      <c r="L151" s="28">
        <f t="shared" si="35"/>
        <v>22726.76999999996</v>
      </c>
      <c r="M151" s="29">
        <f t="shared" si="36"/>
        <v>22512.169999999984</v>
      </c>
      <c r="N151" s="27">
        <f t="shared" si="37"/>
        <v>661162526.6104852</v>
      </c>
      <c r="O151" s="28">
        <f t="shared" si="37"/>
        <v>519386487.10563284</v>
      </c>
      <c r="P151" s="28">
        <f t="shared" si="37"/>
        <v>674448171.61960077</v>
      </c>
      <c r="Q151" s="28">
        <f t="shared" si="30"/>
        <v>406324901.86579806</v>
      </c>
      <c r="R151" s="28">
        <f t="shared" si="29"/>
        <v>516506074.63289821</v>
      </c>
      <c r="S151" s="29">
        <f t="shared" si="29"/>
        <v>506797798.1088993</v>
      </c>
      <c r="T151" s="48">
        <f t="shared" si="38"/>
        <v>6.768310111591698E-2</v>
      </c>
      <c r="U151" s="49">
        <f t="shared" si="39"/>
        <v>5.9988977140850427E-2</v>
      </c>
      <c r="V151" s="49">
        <f t="shared" si="40"/>
        <v>6.8359743514150986E-2</v>
      </c>
      <c r="W151" s="49">
        <f t="shared" si="41"/>
        <v>5.3059463368949879E-2</v>
      </c>
      <c r="X151" s="49">
        <f t="shared" si="42"/>
        <v>5.9822402501684531E-2</v>
      </c>
      <c r="Y151" s="50">
        <f t="shared" si="43"/>
        <v>5.9257522953167073E-2</v>
      </c>
    </row>
    <row r="152" spans="1:25" x14ac:dyDescent="0.2">
      <c r="A152" s="33">
        <v>362518</v>
      </c>
      <c r="B152" s="28">
        <v>414522.16367102443</v>
      </c>
      <c r="C152" s="28">
        <v>409168.08489106811</v>
      </c>
      <c r="D152" s="28">
        <v>412956.9</v>
      </c>
      <c r="E152" s="28">
        <v>411750.75489106803</v>
      </c>
      <c r="F152" s="28">
        <v>408223.04999999993</v>
      </c>
      <c r="G152" s="28">
        <v>413425.23499999999</v>
      </c>
      <c r="H152" s="27">
        <f t="shared" si="31"/>
        <v>52004.163671024435</v>
      </c>
      <c r="I152" s="28">
        <f t="shared" si="32"/>
        <v>46650.084891068109</v>
      </c>
      <c r="J152" s="28">
        <f t="shared" si="33"/>
        <v>50438.900000000023</v>
      </c>
      <c r="K152" s="28">
        <f t="shared" si="34"/>
        <v>49232.754891068034</v>
      </c>
      <c r="L152" s="28">
        <f t="shared" si="35"/>
        <v>45705.04999999993</v>
      </c>
      <c r="M152" s="29">
        <f t="shared" si="36"/>
        <v>50907.234999999986</v>
      </c>
      <c r="N152" s="27">
        <f t="shared" si="37"/>
        <v>2704433039.1226978</v>
      </c>
      <c r="O152" s="28">
        <f t="shared" si="37"/>
        <v>2176230420.3438611</v>
      </c>
      <c r="P152" s="28">
        <f t="shared" si="37"/>
        <v>2544082633.2100024</v>
      </c>
      <c r="Q152" s="28">
        <f t="shared" si="30"/>
        <v>2423864154.1639833</v>
      </c>
      <c r="R152" s="28">
        <f t="shared" si="29"/>
        <v>2088951595.5024936</v>
      </c>
      <c r="S152" s="29">
        <f t="shared" si="29"/>
        <v>2591546575.3452234</v>
      </c>
      <c r="T152" s="48">
        <f t="shared" si="38"/>
        <v>0.14345263868559474</v>
      </c>
      <c r="U152" s="49">
        <f t="shared" si="39"/>
        <v>0.12868349955331351</v>
      </c>
      <c r="V152" s="49">
        <f t="shared" si="40"/>
        <v>0.13913488433677781</v>
      </c>
      <c r="W152" s="49">
        <f t="shared" si="41"/>
        <v>0.13580775269384701</v>
      </c>
      <c r="X152" s="49">
        <f t="shared" si="42"/>
        <v>0.12607663619461634</v>
      </c>
      <c r="Y152" s="50">
        <f t="shared" si="43"/>
        <v>0.14042677880822466</v>
      </c>
    </row>
    <row r="153" spans="1:25" x14ac:dyDescent="0.2">
      <c r="A153" s="33"/>
      <c r="B153" s="28"/>
      <c r="C153" s="28"/>
      <c r="D153" s="28"/>
      <c r="E153" s="28"/>
      <c r="F153" s="28"/>
      <c r="G153" s="28"/>
      <c r="H153" s="27"/>
      <c r="L153" s="28"/>
      <c r="M153" s="29"/>
      <c r="N153" s="27"/>
      <c r="S153" s="29"/>
      <c r="T153" s="48"/>
      <c r="U153" s="49"/>
      <c r="V153" s="49"/>
      <c r="W153" s="49"/>
      <c r="X153" s="49"/>
      <c r="Y153" s="50"/>
    </row>
    <row r="154" spans="1:25" s="25" customFormat="1" x14ac:dyDescent="0.2">
      <c r="A154" s="33"/>
      <c r="B154" s="28"/>
      <c r="C154" s="28"/>
      <c r="D154" s="28"/>
      <c r="E154" s="28"/>
      <c r="F154" s="28"/>
      <c r="G154" s="28" t="s">
        <v>70</v>
      </c>
      <c r="H154" s="27">
        <f>AVERAGE(H3:H153)</f>
        <v>31212.859769819417</v>
      </c>
      <c r="I154" s="28">
        <f>AVERAGE(I3:I153)</f>
        <v>30665.07453663446</v>
      </c>
      <c r="J154" s="28">
        <f t="shared" ref="I154:Y154" si="44">AVERAGE(J3:J153)</f>
        <v>30466.616866666667</v>
      </c>
      <c r="K154" s="28">
        <f t="shared" si="44"/>
        <v>30513.170327346405</v>
      </c>
      <c r="L154" s="28">
        <f t="shared" si="44"/>
        <v>30564.911066666657</v>
      </c>
      <c r="M154" s="29">
        <f t="shared" si="44"/>
        <v>30219.121566666669</v>
      </c>
      <c r="N154" s="27">
        <f t="shared" si="44"/>
        <v>1273915608.4202354</v>
      </c>
      <c r="O154" s="28">
        <f t="shared" si="44"/>
        <v>1261813515.7956336</v>
      </c>
      <c r="P154" s="28">
        <f t="shared" si="44"/>
        <v>1243782361.8861959</v>
      </c>
      <c r="Q154" s="28">
        <f t="shared" si="44"/>
        <v>1254571907.6865172</v>
      </c>
      <c r="R154" s="28">
        <f t="shared" si="44"/>
        <v>1260896167.3046086</v>
      </c>
      <c r="S154" s="29">
        <f t="shared" si="44"/>
        <v>1236611771.8587136</v>
      </c>
      <c r="T154" s="48">
        <f t="shared" si="44"/>
        <v>7.7039722540077044E-2</v>
      </c>
      <c r="U154" s="49">
        <f t="shared" si="44"/>
        <v>7.5649672016734157E-2</v>
      </c>
      <c r="V154" s="49">
        <f t="shared" si="44"/>
        <v>7.5147179942680775E-2</v>
      </c>
      <c r="W154" s="49">
        <f t="shared" si="44"/>
        <v>7.5290309904427408E-2</v>
      </c>
      <c r="X154" s="49">
        <f t="shared" si="44"/>
        <v>7.5388994824794442E-2</v>
      </c>
      <c r="Y154" s="50">
        <f t="shared" si="44"/>
        <v>7.4550707643564432E-2</v>
      </c>
    </row>
    <row r="155" spans="1:25" ht="13.5" thickBot="1" x14ac:dyDescent="0.25">
      <c r="A155" s="34"/>
      <c r="B155" s="31"/>
      <c r="C155" s="31"/>
      <c r="D155" s="31"/>
      <c r="E155" s="31"/>
      <c r="F155" s="31"/>
      <c r="G155" s="31"/>
      <c r="H155" s="30"/>
      <c r="I155" s="31"/>
      <c r="J155" s="31"/>
      <c r="K155" s="31"/>
      <c r="L155" s="31"/>
      <c r="M155" s="32"/>
      <c r="N155" s="30"/>
      <c r="O155" s="31"/>
      <c r="P155" s="31"/>
      <c r="Q155" s="31"/>
      <c r="R155" s="31"/>
      <c r="S155" s="32"/>
      <c r="T155" s="51"/>
      <c r="U155" s="52"/>
      <c r="V155" s="52"/>
      <c r="W155" s="52"/>
      <c r="X155" s="52"/>
      <c r="Y155" s="53"/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data</vt:lpstr>
      <vt:lpstr>Part 1,2</vt:lpstr>
      <vt:lpstr>Part 2,1</vt:lpstr>
      <vt:lpstr>Price prediction</vt:lpstr>
      <vt:lpstr>MAD,MSE,MAPE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UWEZO KENYA LIMITED</dc:creator>
  <dc:description/>
  <cp:lastModifiedBy>UKL</cp:lastModifiedBy>
  <cp:revision>1</cp:revision>
  <dcterms:created xsi:type="dcterms:W3CDTF">2020-04-13T16:23:53Z</dcterms:created>
  <dcterms:modified xsi:type="dcterms:W3CDTF">2020-04-29T10:21:27Z</dcterms:modified>
  <dc:language>en-US</dc:language>
</cp:coreProperties>
</file>